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worksheets/sheet1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4"/>
  </bookViews>
  <sheets>
    <sheet name="стр.1" sheetId="1" state="hidden" r:id="rId1"/>
    <sheet name="стр.2" sheetId="2" state="hidden" r:id="rId2"/>
    <sheet name="стр.3" sheetId="3" state="hidden" r:id="rId3"/>
    <sheet name="2025" sheetId="4" state="visible" r:id="rId4"/>
    <sheet name="стр.4 (2)" sheetId="5" state="visible" r:id="rId5"/>
    <sheet name="стр.4 (3)" sheetId="6" state="visible" r:id="rId6"/>
    <sheet name="стр.4 (4)" sheetId="7" state="visible" r:id="rId7"/>
    <sheet name="стр.4 (5)" sheetId="8" state="visible" r:id="rId8"/>
    <sheet name="стр.4 (6)" sheetId="9" state="visible" r:id="rId9"/>
    <sheet name="стр.4 (7)" sheetId="10" state="visible" r:id="rId10"/>
    <sheet name="стр.4 (8)" sheetId="11" state="visible" r:id="rId11"/>
    <sheet name="стр.4 (9)" sheetId="12" state="visible" r:id="rId12"/>
    <sheet name="стр.4 (10)" sheetId="13" state="visible" r:id="rId13"/>
    <sheet name="стр.4 (11)" sheetId="14" state="visible" r:id="rId14"/>
    <sheet name="стр.4 (12)" sheetId="15" state="visible" r:id="rId15"/>
    <sheet name="стр.5" sheetId="16" state="hidden" r:id="rId16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'2025'!$A$1:$FE$16</definedName>
    <definedName name="_xlnm.Print_Area" localSheetId="4">'стр.4 (2)'!$A$1:$FE$15</definedName>
    <definedName name="_xlnm.Print_Area" localSheetId="6">'стр.4 (4)'!$A$1:$FE$15</definedName>
    <definedName name="_xlnm.Print_Area" localSheetId="7">'стр.4 (5)'!$A$1:$FE$15</definedName>
    <definedName name="_xlnm.Print_Area" localSheetId="8">'стр.4 (6)'!$A$1:$FE$15</definedName>
    <definedName name="_xlnm.Print_Area" localSheetId="9">'стр.4 (7)'!$A$1:$FE$15</definedName>
    <definedName name="_xlnm.Print_Area" localSheetId="10">'стр.4 (8)'!$A$1:$FE$15</definedName>
    <definedName name="_xlnm.Print_Area" localSheetId="11">'стр.4 (9)'!$A$1:$FE$15</definedName>
    <definedName name="_xlnm.Print_Area" localSheetId="12">'стр.4 (10)'!$A$1:$FE$15</definedName>
    <definedName name="_xlnm.Print_Area" localSheetId="13">'стр.4 (11)'!$A$1:$FE$15</definedName>
    <definedName name="_xlnm.Print_Area" localSheetId="14">'стр.4 (12)'!$A$1:$FE$15</definedName>
  </definedNames>
  <calcPr/>
</workbook>
</file>

<file path=xl/sharedStrings.xml><?xml version="1.0" encoding="utf-8"?>
<sst xmlns="http://schemas.openxmlformats.org/spreadsheetml/2006/main" count="104" uniqueCount="104">
  <si>
    <t xml:space="preserve">Приложение № 4</t>
  </si>
  <si>
    <t xml:space="preserve">к приказу ФАС России</t>
  </si>
  <si>
    <t xml:space="preserve">от 18.01.2019 № 38/19</t>
  </si>
  <si>
    <t xml:space="preserve">Форма 1</t>
  </si>
  <si>
    <t xml:space="preserve"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</si>
  <si>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</si>
  <si>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 xml:space="preserve">АО "Дальневосточная генерирующая компания"</t>
  </si>
  <si>
    <t xml:space="preserve"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</si>
  <si>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</si>
  <si>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</si>
  <si>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</si>
  <si>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</si>
  <si>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</si>
  <si>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 xml:space="preserve">1-31 августа</t>
  </si>
  <si>
    <t>(период)</t>
  </si>
  <si>
    <t>№</t>
  </si>
  <si>
    <t xml:space="preserve">Наименование 
зоны входа</t>
  </si>
  <si>
    <t xml:space="preserve">Наименование магистрального трубопровода</t>
  </si>
  <si>
    <t xml:space="preserve">Точка 
входа</t>
  </si>
  <si>
    <t xml:space="preserve">Техническая мощность точки входа</t>
  </si>
  <si>
    <t xml:space="preserve">Поставщик, 
владелец газа</t>
  </si>
  <si>
    <t xml:space="preserve">Объемы газа в соответствии с поступившими заявками млн. м3</t>
  </si>
  <si>
    <t xml:space="preserve">Объемы газа в соответствии с удовлетворенными заявками млн. м3</t>
  </si>
  <si>
    <t xml:space="preserve">Фактическая мощность магистрального трубопровода в конце зоны входа млн. м3</t>
  </si>
  <si>
    <t xml:space="preserve"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</si>
  <si>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</si>
  <si>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Газопровод-отвод к предприятию ОАО «СК «Агроэнерго»</t>
  </si>
  <si>
    <t xml:space="preserve">11000 нм3/ч, </t>
  </si>
  <si>
    <t xml:space="preserve">АО "Газпром газораспределение Дальний Восток</t>
  </si>
  <si>
    <t xml:space="preserve">Форма 2</t>
  </si>
  <si>
    <t xml:space="preserve">в зонах выхода на (за) </t>
  </si>
  <si>
    <t xml:space="preserve">Наименование 
зоны выхода</t>
  </si>
  <si>
    <t xml:space="preserve">Точка 
выхода</t>
  </si>
  <si>
    <t xml:space="preserve">Техническая мощность точки выхода</t>
  </si>
  <si>
    <t xml:space="preserve">Потребитель, владелец газа</t>
  </si>
  <si>
    <t xml:space="preserve">Фактическая мощность магистрального трубопровода в начале зоны выхода млн. м3</t>
  </si>
  <si>
    <t xml:space="preserve">Свободная мощность магистрального трубопровода в точке выхода млн. м3</t>
  </si>
  <si>
    <t xml:space="preserve">11000 нм3/ч</t>
  </si>
  <si>
    <t xml:space="preserve">ООО «СКИФАГРО-ДВ»</t>
  </si>
  <si>
    <t xml:space="preserve">Форма 3</t>
  </si>
  <si>
    <t xml:space="preserve">между зонами входа и выхода на (за) </t>
  </si>
  <si>
    <t xml:space="preserve">Номер 
зоны 
выхода</t>
  </si>
  <si>
    <t xml:space="preserve">Номер и наименование зон входа</t>
  </si>
  <si>
    <t>…</t>
  </si>
  <si>
    <t>Y</t>
  </si>
  <si>
    <t>YY</t>
  </si>
  <si>
    <t>YYY</t>
  </si>
  <si>
    <t xml:space="preserve">Величина свободной мощности млн. м3</t>
  </si>
  <si>
    <t xml:space="preserve">Лимитирующий участок</t>
  </si>
  <si>
    <t xml:space="preserve">Величина свободной мощности</t>
  </si>
  <si>
    <t>1</t>
  </si>
  <si>
    <t>-</t>
  </si>
  <si>
    <t xml:space="preserve">Форма 4</t>
  </si>
  <si>
    <t xml:space="preserve">Информация о наличии (отсутствии) технической возможности доступа к регулируемым услугам 
по транспортировке газа по магистральным газопроводам</t>
  </si>
  <si>
    <t xml:space="preserve">АО "ДГК" СП "Николаевская ТЭЦ"</t>
  </si>
  <si>
    <t xml:space="preserve">на </t>
  </si>
  <si>
    <t>г.</t>
  </si>
  <si>
    <t>ежегодно</t>
  </si>
  <si>
    <t xml:space="preserve">Зона входа в магистральный газопровод</t>
  </si>
  <si>
    <t xml:space="preserve">Зона выхода из магистрального газопровода</t>
  </si>
  <si>
    <t xml:space="preserve">Поставщик газа/
потребитель</t>
  </si>
  <si>
    <t xml:space="preserve">2025 год</t>
  </si>
  <si>
    <t>январь</t>
  </si>
  <si>
    <r>
      <t xml:space="preserve">Объемы газа в соответствии с планируемыми заявками, млн. м</t>
    </r>
    <r>
      <rPr>
        <vertAlign val="superscript"/>
        <sz val="9"/>
        <rFont val="Times New Roman"/>
      </rPr>
      <t>3</t>
    </r>
  </si>
  <si>
    <r>
      <t xml:space="preserve"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</si>
  <si>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 xml:space="preserve"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</si>
  <si>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 xml:space="preserve">196 км. Магистральный газопровод                          Оха-Комсомольск-на-Амуре                                ПК 0 Газопровод до г. Николаевск-на-Амуре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</si>
  <si>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</si>
  <si>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 xml:space="preserve">ПК 2206 Газопровод до г. Николаевск-на-Амуре      АГРС  г.Николаевск-на-Амуре</t>
  </si>
  <si>
    <t xml:space="preserve">РН-Сахалин морнефтегаз</t>
  </si>
  <si>
    <t>Итого:</t>
  </si>
  <si>
    <t>февраль</t>
  </si>
  <si>
    <t xml:space="preserve">1-28 февраля</t>
  </si>
  <si>
    <t>март</t>
  </si>
  <si>
    <t xml:space="preserve">1-31 марта</t>
  </si>
  <si>
    <t>апрель</t>
  </si>
  <si>
    <t xml:space="preserve">1-30 апреля</t>
  </si>
  <si>
    <t>май</t>
  </si>
  <si>
    <t xml:space="preserve">1-31 мая</t>
  </si>
  <si>
    <t xml:space="preserve">на  </t>
  </si>
  <si>
    <t>июнь</t>
  </si>
  <si>
    <t xml:space="preserve">1-30 июня</t>
  </si>
  <si>
    <t>июль</t>
  </si>
  <si>
    <t xml:space="preserve">1-31 июля</t>
  </si>
  <si>
    <t>сентябрь</t>
  </si>
  <si>
    <t xml:space="preserve">1-30 сентября</t>
  </si>
  <si>
    <t>октябрь</t>
  </si>
  <si>
    <t xml:space="preserve">1-31 октября</t>
  </si>
  <si>
    <t>ноябрь</t>
  </si>
  <si>
    <t xml:space="preserve">1-30 ноября</t>
  </si>
  <si>
    <t>декабрь</t>
  </si>
  <si>
    <t xml:space="preserve">1-31 декабря</t>
  </si>
  <si>
    <t xml:space="preserve">Форма 5</t>
  </si>
  <si>
    <t xml:space="preserve"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</si>
  <si>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 xml:space="preserve">Субъект 
Российской 
Федерации</t>
  </si>
  <si>
    <t xml:space="preserve">Наименование газораспределительной станции</t>
  </si>
  <si>
    <t xml:space="preserve">Проектная мощность (производительность) газораспределительной станции, тыс.м3/час</t>
  </si>
  <si>
    <t xml:space="preserve">Загрузка газораспределительной станции тыс.м3/час</t>
  </si>
  <si>
    <t xml:space="preserve">Суммарный объем газа по действующим техническим условиям на подключение, тыс.м3/час</t>
  </si>
  <si>
    <t xml:space="preserve">Наличие (дефицит) пропускной способности тыс.м3/час</t>
  </si>
  <si>
    <t xml:space="preserve">Срок мероприятий по увеличению пропускной способности</t>
  </si>
  <si>
    <t xml:space="preserve">Параметры увеличения</t>
  </si>
  <si>
    <t xml:space="preserve">Хабаровский край</t>
  </si>
  <si>
    <t>АГРС-5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</si>
</sst>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26">
    <font>
      <sz val="10.000000"/>
      <color theme="1"/>
      <name val="Arial Cyr"/>
    </font>
    <font>
      <sz val="12.000000"/>
      <color indexed="64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color indexed="64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0.000000"/>
      <name val="Arial Cyr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  <font>
      <sz val="9.000000"/>
      <name val="Times New Roman"/>
    </font>
    <font>
      <b/>
      <sz val="9.000000"/>
      <name val="Times New Roman"/>
    </font>
    <font>
      <sz val="8.000000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42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15" fillId="2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8" fillId="4" borderId="0" numFmtId="0" applyNumberFormat="0" applyFont="1" applyFill="1" applyBorder="0" applyProtection="0"/>
  </cellStyleXfs>
  <cellXfs count="71">
    <xf fontId="0" fillId="0" borderId="0" numFmtId="0" xfId="0"/>
    <xf fontId="19" fillId="0" borderId="0" numFmtId="0" xfId="0" applyFont="1" applyAlignment="1">
      <alignment horizontal="left"/>
    </xf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9" fillId="0" borderId="0" numFmtId="0" xfId="0" applyFont="1"/>
    <xf fontId="19" fillId="0" borderId="0" numFmtId="0" xfId="0" applyFont="1" applyAlignment="1">
      <alignment horizontal="righ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center"/>
    </xf>
    <xf fontId="22" fillId="0" borderId="0" numFmtId="0" xfId="0" applyFont="1" applyAlignment="1">
      <alignment horizontal="left"/>
    </xf>
    <xf fontId="22" fillId="0" borderId="0" numFmtId="0" xfId="0" applyFont="1" applyAlignment="1">
      <alignment horizontal="right"/>
    </xf>
    <xf fontId="22" fillId="0" borderId="10" numFmtId="0" xfId="0" applyFont="1" applyBorder="1" applyAlignment="1">
      <alignment horizontal="center"/>
    </xf>
    <xf fontId="23" fillId="0" borderId="0" numFmtId="0" xfId="0" applyFont="1" applyAlignment="1">
      <alignment horizontal="left"/>
    </xf>
    <xf fontId="24" fillId="0" borderId="0" numFmtId="0" xfId="0" applyFont="1" applyAlignment="1">
      <alignment horizontal="left"/>
    </xf>
    <xf fontId="25" fillId="0" borderId="0" numFmtId="0" xfId="0" applyFont="1" applyAlignment="1">
      <alignment horizontal="center" vertical="top"/>
    </xf>
    <xf fontId="22" fillId="0" borderId="10" numFmtId="49" xfId="0" applyNumberFormat="1" applyFont="1" applyBorder="1" applyAlignment="1">
      <alignment horizontal="center"/>
    </xf>
    <xf fontId="22" fillId="0" borderId="10" numFmtId="49" xfId="0" applyNumberFormat="1" applyFont="1" applyBorder="1" applyAlignment="1">
      <alignment horizontal="left"/>
    </xf>
    <xf fontId="22" fillId="0" borderId="0" numFmtId="0" xfId="0" applyFont="1"/>
    <xf fontId="25" fillId="0" borderId="0" numFmtId="0" xfId="0" applyFont="1" applyAlignment="1">
      <alignment horizontal="left"/>
    </xf>
    <xf fontId="25" fillId="0" borderId="11" numFmtId="0" xfId="0" applyFont="1" applyBorder="1" applyAlignment="1">
      <alignment horizontal="center" vertical="top"/>
    </xf>
    <xf fontId="19" fillId="0" borderId="10" numFmtId="49" xfId="0" applyNumberFormat="1" applyFont="1" applyBorder="1" applyAlignment="1">
      <alignment horizontal="center"/>
    </xf>
    <xf fontId="23" fillId="0" borderId="12" numFmtId="0" xfId="0" applyFont="1" applyBorder="1" applyAlignment="1">
      <alignment horizontal="center" vertical="top" wrapText="1"/>
    </xf>
    <xf fontId="23" fillId="0" borderId="0" numFmtId="0" xfId="0" applyFont="1" applyAlignment="1">
      <alignment horizontal="left" vertical="top"/>
    </xf>
    <xf fontId="23" fillId="0" borderId="13" numFmtId="0" xfId="0" applyFont="1" applyBorder="1" applyAlignment="1">
      <alignment horizontal="center" vertical="top"/>
    </xf>
    <xf fontId="23" fillId="0" borderId="0" numFmtId="0" xfId="0" applyFont="1" applyAlignment="1">
      <alignment horizontal="center" vertical="top"/>
    </xf>
    <xf fontId="23" fillId="0" borderId="14" numFmtId="0" xfId="0" applyFont="1" applyBorder="1" applyAlignment="1">
      <alignment horizontal="center" vertical="top"/>
    </xf>
    <xf fontId="23" fillId="0" borderId="12" numFmtId="0" xfId="0" applyFont="1" applyBorder="1" applyAlignment="1">
      <alignment horizontal="center" vertical="top"/>
    </xf>
    <xf fontId="23" fillId="0" borderId="0" numFmtId="0" xfId="0" applyFont="1" applyAlignment="1">
      <alignment horizontal="left" vertical="center"/>
    </xf>
    <xf fontId="23" fillId="0" borderId="15" numFmtId="49" xfId="0" applyNumberFormat="1" applyFont="1" applyBorder="1" applyAlignment="1">
      <alignment horizontal="center" vertical="center"/>
    </xf>
    <xf fontId="23" fillId="0" borderId="16" numFmtId="49" xfId="0" applyNumberFormat="1" applyFont="1" applyBorder="1" applyAlignment="1">
      <alignment horizontal="center" vertical="center"/>
    </xf>
    <xf fontId="23" fillId="0" borderId="17" numFmtId="49" xfId="0" applyNumberFormat="1" applyFont="1" applyBorder="1" applyAlignment="1">
      <alignment horizontal="center" vertical="center"/>
    </xf>
    <xf fontId="23" fillId="0" borderId="18" numFmtId="0" xfId="0" applyFont="1" applyBorder="1" applyAlignment="1">
      <alignment horizontal="left" vertical="center" wrapText="1"/>
    </xf>
    <xf fontId="0" fillId="0" borderId="11" numFmtId="0" xfId="0" applyBorder="1" applyAlignment="1">
      <alignment horizontal="left" vertical="center" wrapText="1"/>
    </xf>
    <xf fontId="0" fillId="0" borderId="19" numFmtId="0" xfId="0" applyBorder="1" applyAlignment="1">
      <alignment horizontal="left" vertical="center" wrapText="1"/>
    </xf>
    <xf fontId="23" fillId="0" borderId="12" numFmtId="0" xfId="0" applyFont="1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center"/>
    </xf>
    <xf fontId="23" fillId="24" borderId="12" numFmtId="0" xfId="0" applyFont="1" applyFill="1" applyBorder="1" applyAlignment="1">
      <alignment horizontal="left" vertical="center" wrapText="1"/>
    </xf>
    <xf fontId="23" fillId="25" borderId="12" numFmtId="0" xfId="0" applyFont="1" applyFill="1" applyBorder="1" applyAlignment="1">
      <alignment horizontal="center" vertical="center"/>
    </xf>
    <xf fontId="22" fillId="0" borderId="10" numFmtId="2" xfId="0" applyNumberFormat="1" applyFont="1" applyBorder="1" applyAlignment="1">
      <alignment horizontal="center"/>
    </xf>
    <xf fontId="22" fillId="0" borderId="10" numFmtId="2" xfId="0" applyNumberFormat="1" applyFont="1" applyBorder="1" applyAlignment="1">
      <alignment horizontal="left"/>
    </xf>
    <xf fontId="19" fillId="0" borderId="10" numFmtId="2" xfId="0" applyNumberFormat="1" applyFont="1" applyBorder="1" applyAlignment="1">
      <alignment horizontal="center"/>
    </xf>
    <xf fontId="23" fillId="0" borderId="11" numFmtId="0" xfId="0" applyFont="1" applyBorder="1" applyAlignment="1">
      <alignment horizontal="left" vertical="center" wrapText="1"/>
    </xf>
    <xf fontId="23" fillId="0" borderId="19" numFmtId="0" xfId="0" applyFont="1" applyBorder="1" applyAlignment="1">
      <alignment horizontal="left" vertical="center" wrapText="1"/>
    </xf>
    <xf fontId="23" fillId="0" borderId="12" numFmtId="0" xfId="0" applyFont="1" applyBorder="1" applyAlignment="1">
      <alignment horizontal="left" vertical="center" wrapText="1"/>
    </xf>
    <xf fontId="23" fillId="24" borderId="12" numFmtId="0" xfId="0" applyFont="1" applyFill="1" applyBorder="1" applyAlignment="1">
      <alignment horizontal="center" vertical="center"/>
    </xf>
    <xf fontId="23" fillId="0" borderId="15" numFmtId="0" xfId="0" applyFont="1" applyBorder="1" applyAlignment="1">
      <alignment horizontal="center" vertical="top" wrapText="1"/>
    </xf>
    <xf fontId="23" fillId="0" borderId="16" numFmtId="0" xfId="0" applyFont="1" applyBorder="1" applyAlignment="1">
      <alignment horizontal="center" vertical="top" wrapText="1"/>
    </xf>
    <xf fontId="23" fillId="0" borderId="17" numFmtId="0" xfId="0" applyFont="1" applyBorder="1" applyAlignment="1">
      <alignment horizontal="center" vertical="top" wrapText="1"/>
    </xf>
    <xf fontId="23" fillId="0" borderId="15" numFmtId="49" xfId="0" applyNumberFormat="1" applyFont="1" applyBorder="1" applyAlignment="1">
      <alignment horizontal="right" vertical="top"/>
    </xf>
    <xf fontId="23" fillId="0" borderId="16" numFmtId="49" xfId="0" applyNumberFormat="1" applyFont="1" applyBorder="1" applyAlignment="1">
      <alignment horizontal="right" vertical="top"/>
    </xf>
    <xf fontId="23" fillId="0" borderId="17" numFmtId="49" xfId="0" applyNumberFormat="1" applyFont="1" applyBorder="1" applyAlignment="1">
      <alignment horizontal="center" vertical="top"/>
    </xf>
    <xf fontId="22" fillId="0" borderId="0" numFmtId="0" xfId="0" applyFont="1" applyAlignment="1">
      <alignment horizontal="center" vertical="top" wrapText="1"/>
    </xf>
    <xf fontId="22" fillId="0" borderId="0" numFmtId="0" xfId="0" applyFont="1" applyAlignment="1">
      <alignment horizontal="center" vertical="top"/>
    </xf>
    <xf fontId="22" fillId="0" borderId="10" numFmtId="0" xfId="0" applyFont="1" applyBorder="1" applyAlignment="1">
      <alignment horizontal="left"/>
    </xf>
    <xf fontId="25" fillId="0" borderId="0" numFmtId="0" xfId="0" applyFont="1"/>
    <xf fontId="23" fillId="0" borderId="18" numFmtId="0" xfId="0" applyFont="1" applyBorder="1" applyAlignment="1">
      <alignment horizontal="center" vertical="top" wrapText="1"/>
    </xf>
    <xf fontId="23" fillId="0" borderId="11" numFmtId="0" xfId="0" applyFont="1" applyBorder="1" applyAlignment="1">
      <alignment horizontal="center" vertical="top" wrapText="1"/>
    </xf>
    <xf fontId="23" fillId="0" borderId="19" numFmtId="0" xfId="0" applyFont="1" applyBorder="1" applyAlignment="1">
      <alignment horizontal="center" vertical="top" wrapText="1"/>
    </xf>
    <xf fontId="24" fillId="0" borderId="15" numFmtId="0" xfId="0" applyFont="1" applyBorder="1" applyAlignment="1">
      <alignment horizontal="center" vertical="top"/>
    </xf>
    <xf fontId="24" fillId="0" borderId="16" numFmtId="0" xfId="0" applyFont="1" applyBorder="1" applyAlignment="1">
      <alignment horizontal="center" vertical="top"/>
    </xf>
    <xf fontId="24" fillId="0" borderId="17" numFmtId="0" xfId="0" applyFont="1" applyBorder="1" applyAlignment="1">
      <alignment horizontal="center" vertical="top"/>
    </xf>
    <xf fontId="23" fillId="0" borderId="20" numFmtId="0" xfId="0" applyFont="1" applyBorder="1" applyAlignment="1">
      <alignment horizontal="center" vertical="top" wrapText="1"/>
    </xf>
    <xf fontId="23" fillId="0" borderId="10" numFmtId="0" xfId="0" applyFont="1" applyBorder="1" applyAlignment="1">
      <alignment horizontal="center" vertical="top" wrapText="1"/>
    </xf>
    <xf fontId="23" fillId="0" borderId="21" numFmtId="0" xfId="0" applyFont="1" applyBorder="1" applyAlignment="1">
      <alignment horizontal="center" vertical="top" wrapText="1"/>
    </xf>
    <xf fontId="23" fillId="0" borderId="12" numFmtId="2" xfId="0" applyNumberFormat="1" applyFont="1" applyBorder="1" applyAlignment="1">
      <alignment horizontal="justify" vertical="center"/>
    </xf>
    <xf fontId="23" fillId="0" borderId="12" numFmtId="160" xfId="0" applyNumberFormat="1" applyFont="1" applyBorder="1" applyAlignment="1">
      <alignment horizontal="center" vertical="center"/>
    </xf>
    <xf fontId="23" fillId="24" borderId="12" numFmtId="160" xfId="0" applyNumberFormat="1" applyFont="1" applyFill="1" applyBorder="1" applyAlignment="1">
      <alignment horizontal="center" vertical="center"/>
    </xf>
    <xf fontId="23" fillId="21" borderId="12" numFmtId="0" xfId="0" applyFont="1" applyFill="1" applyBorder="1" applyAlignment="1">
      <alignment horizontal="center" vertical="center"/>
    </xf>
    <xf fontId="23" fillId="21" borderId="12" numFmtId="0" xfId="0" applyFont="1" applyFill="1" applyBorder="1" applyAlignment="1">
      <alignment horizontal="left" vertical="center" wrapText="1"/>
    </xf>
    <xf fontId="22" fillId="0" borderId="0" numFmtId="0" xfId="0" applyFont="1" applyAlignment="1">
      <alignment horizontal="center" wrapText="1"/>
    </xf>
    <xf fontId="23" fillId="0" borderId="12" numFmtId="49" xfId="0" applyNumberFormat="1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18" Type="http://schemas.openxmlformats.org/officeDocument/2006/relationships/sharedStrings" Target="sharedStrings.xml"/><Relationship  Id="rId17" Type="http://schemas.openxmlformats.org/officeDocument/2006/relationships/theme" Target="theme/theme1.xml"/><Relationship  Id="rId10" Type="http://schemas.openxmlformats.org/officeDocument/2006/relationships/worksheet" Target="worksheets/sheet10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19" Type="http://schemas.openxmlformats.org/officeDocument/2006/relationships/styles" Target="styles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6" Type="http://schemas.openxmlformats.org/officeDocument/2006/relationships/worksheet" Target="worksheets/sheet16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7" zoomScale="100" workbookViewId="0">
      <selection activeCell="EL18" activeCellId="0" sqref="EL18:FE18"/>
    </sheetView>
  </sheetViews>
  <sheetFormatPr defaultColWidth="0.85546875" defaultRowHeight="12.75"/>
  <cols>
    <col min="1" max="16384" style="1" width="0.85546875"/>
  </cols>
  <sheetData>
    <row r="1" s="2" customFormat="1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="2" customFormat="1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ht="14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="2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="2" customFormat="1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="7" customFormat="1" ht="15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</row>
    <row r="9" s="7" customFormat="1" ht="15"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CH9" s="10" t="s">
        <v>5</v>
      </c>
      <c r="CI9" s="11" t="s">
        <v>6</v>
      </c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</row>
    <row r="10" s="12" customFormat="1" ht="11.25" customHeight="1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14" t="s">
        <v>7</v>
      </c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</row>
    <row r="11" s="9" customFormat="1" ht="15" customHeight="1">
      <c r="BY11" s="10" t="s">
        <v>8</v>
      </c>
      <c r="BZ11" s="15" t="s">
        <v>9</v>
      </c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0">
        <v>20</v>
      </c>
      <c r="CS11" s="10"/>
      <c r="CT11" s="10"/>
      <c r="CU11" s="10"/>
      <c r="CV11" s="16" t="s">
        <v>10</v>
      </c>
      <c r="CW11" s="16"/>
      <c r="CX11" s="16"/>
      <c r="CY11" s="16"/>
      <c r="CZ11" s="17" t="s">
        <v>11</v>
      </c>
      <c r="DA11" s="17"/>
      <c r="DB11" s="17"/>
      <c r="DC11" s="17"/>
    </row>
    <row r="12" s="18" customFormat="1" ht="11.25">
      <c r="BZ12" s="19" t="s">
        <v>12</v>
      </c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</row>
    <row r="13" ht="14.25">
      <c r="A13" s="20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="18" customFormat="1" ht="11.25">
      <c r="A14" s="19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8" customFormat="1" ht="11.25"/>
    <row r="16" s="12" customFormat="1" ht="67.5" customHeight="1">
      <c r="A16" s="21" t="s">
        <v>15</v>
      </c>
      <c r="B16" s="21"/>
      <c r="C16" s="21"/>
      <c r="D16" s="21"/>
      <c r="E16" s="21"/>
      <c r="F16" s="21" t="s">
        <v>16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17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 t="s">
        <v>18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 t="s">
        <v>19</v>
      </c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 t="s">
        <v>20</v>
      </c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 t="s">
        <v>21</v>
      </c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 t="s">
        <v>22</v>
      </c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 t="s">
        <v>23</v>
      </c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 t="s">
        <v>24</v>
      </c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</row>
    <row r="17" s="22" customFormat="1" ht="12">
      <c r="A17" s="23">
        <v>1</v>
      </c>
      <c r="B17" s="24"/>
      <c r="C17" s="24"/>
      <c r="D17" s="24"/>
      <c r="E17" s="25"/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3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>
        <v>4</v>
      </c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>
        <v>5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>
        <v>6</v>
      </c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>
        <v>7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>
        <v>8</v>
      </c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>
        <v>9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>
        <v>10</v>
      </c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</row>
    <row r="18" s="27" customFormat="1" ht="226.5" customHeight="1">
      <c r="A18" s="28"/>
      <c r="B18" s="29"/>
      <c r="C18" s="29"/>
      <c r="D18" s="29"/>
      <c r="E18" s="30"/>
      <c r="F18" s="31" t="s">
        <v>25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1" t="s">
        <v>26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34" t="s">
        <v>25</v>
      </c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 t="s">
        <v>27</v>
      </c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 t="s">
        <v>28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7">
        <v>0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5">
        <f>0.011*24*31</f>
        <v>8.1840000000000011</v>
      </c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7">
        <f>DR18-DA18-0.449736</f>
        <v>7.7342640000000014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82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9.4511299999999991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10.762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9.4511299999999991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10.762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9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7.6153009999999997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12.598000000000001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7.6153009999999997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12.598000000000001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84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9.5038529999999994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10.058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9.5038529999999994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10.058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86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11.52628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8.6869999999999994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11.52628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8.6869999999999994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88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12.93557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6.6260000000000003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12.93557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6.6260000000000003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90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91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15.353120000000001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4.8600000000000003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15.353120000000001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4.8600000000000003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J18" activeCellId="0" sqref="CJ18:CZ18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92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46.5" customHeight="1">
      <c r="A4" s="69" t="s">
        <v>93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.75"/>
    <row r="6" s="27" customFormat="1" ht="64.5" customHeight="1">
      <c r="A6" s="34" t="s">
        <v>94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 t="s">
        <v>95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 t="s">
        <v>96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 t="s">
        <v>97</v>
      </c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 t="s">
        <v>98</v>
      </c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 t="s">
        <v>99</v>
      </c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 t="s">
        <v>100</v>
      </c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 t="s">
        <v>101</v>
      </c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</row>
    <row r="7" s="22" customFormat="1" ht="12">
      <c r="A7" s="26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>
        <v>2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>
        <v>3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>
        <v>4</v>
      </c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>
        <v>5</v>
      </c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>
        <v>6</v>
      </c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>
        <v>7</v>
      </c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>
        <v>8</v>
      </c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</row>
    <row r="8" s="27" customFormat="1" ht="12">
      <c r="A8" s="34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 t="s">
        <v>103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44">
        <f>стр.1!DR18-стр.1!EL18</f>
        <v>0.44973599999999969</v>
      </c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35">
        <f>0.0296129+3.86255</f>
        <v>3.8921629000000002</v>
      </c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>
        <f>AN8-CD8</f>
        <v>7.1078370999999994</v>
      </c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70" t="s">
        <v>51</v>
      </c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34" t="s">
        <v>51</v>
      </c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="27" customFormat="1" ht="1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A7:R7"/>
    <mergeCell ref="S7:AM7"/>
    <mergeCell ref="AN7:BH7"/>
    <mergeCell ref="BI7:CC7"/>
    <mergeCell ref="CD7:DA7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9:R9"/>
    <mergeCell ref="S9:AM9"/>
    <mergeCell ref="AN9:BH9"/>
    <mergeCell ref="BI9:CC9"/>
    <mergeCell ref="CD9:DA9"/>
    <mergeCell ref="DB9:DQ9"/>
    <mergeCell ref="DR9:EM9"/>
    <mergeCell ref="EN9:FE9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Y7" s="10" t="s">
        <v>30</v>
      </c>
      <c r="BZ7" s="38" t="str">
        <f>стр.1!BZ11</f>
        <v>август</v>
      </c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10">
        <v>20</v>
      </c>
      <c r="CS7" s="10"/>
      <c r="CT7" s="10"/>
      <c r="CU7" s="10"/>
      <c r="CV7" s="39" t="str">
        <f>стр.1!CV11</f>
        <v>23</v>
      </c>
      <c r="CW7" s="39"/>
      <c r="CX7" s="39"/>
      <c r="CY7" s="39"/>
      <c r="CZ7" s="17" t="s">
        <v>11</v>
      </c>
      <c r="DA7" s="17"/>
      <c r="DB7" s="17"/>
      <c r="DC7" s="17"/>
    </row>
    <row r="8" s="18" customFormat="1" ht="11.25">
      <c r="BZ8" s="19" t="s">
        <v>12</v>
      </c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48.75" customHeight="1">
      <c r="A12" s="21" t="s">
        <v>15</v>
      </c>
      <c r="B12" s="21"/>
      <c r="C12" s="21"/>
      <c r="D12" s="21"/>
      <c r="E12" s="21"/>
      <c r="F12" s="21" t="s">
        <v>31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17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 t="s">
        <v>32</v>
      </c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 t="s">
        <v>33</v>
      </c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 t="s">
        <v>34</v>
      </c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 t="s">
        <v>21</v>
      </c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 t="s">
        <v>22</v>
      </c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 t="s">
        <v>35</v>
      </c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 t="s">
        <v>36</v>
      </c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3">
        <v>1</v>
      </c>
      <c r="B13" s="24"/>
      <c r="C13" s="24"/>
      <c r="D13" s="24"/>
      <c r="E13" s="25"/>
      <c r="F13" s="26">
        <v>2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3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>
        <v>4</v>
      </c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>
        <v>5</v>
      </c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>
        <v>6</v>
      </c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>
        <v>7</v>
      </c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>
        <v>8</v>
      </c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>
        <v>9</v>
      </c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>
        <v>10</v>
      </c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59.25" customHeight="1">
      <c r="A14" s="28"/>
      <c r="B14" s="29"/>
      <c r="C14" s="29"/>
      <c r="D14" s="29"/>
      <c r="E14" s="30"/>
      <c r="F14" s="31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  <c r="W14" s="31" t="str">
        <f>стр.1!W18</f>
        <v xml:space="preserve">Газопровод-отвод к предприятию ОАО «СК «Агроэнерго»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2"/>
      <c r="AN14" s="3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 t="s">
        <v>37</v>
      </c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43" t="s">
        <v>38</v>
      </c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35">
        <f>стр.1!CJ18</f>
        <v>0</v>
      </c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44">
        <f>стр.1!DA18</f>
        <v>0</v>
      </c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35">
        <f>стр.1!DR18</f>
        <v>8.1840000000000011</v>
      </c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44">
        <f>стр.1!EL18</f>
        <v>7.7342640000000014</v>
      </c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CH7" s="10" t="s">
        <v>40</v>
      </c>
      <c r="CI7" s="38" t="str">
        <f>стр.1!BZ11</f>
        <v>август</v>
      </c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10">
        <v>20</v>
      </c>
      <c r="DB7" s="10"/>
      <c r="DC7" s="10"/>
      <c r="DD7" s="10"/>
      <c r="DE7" s="39" t="str">
        <f>стр.1!CV11</f>
        <v>23</v>
      </c>
      <c r="DF7" s="39"/>
      <c r="DG7" s="39"/>
      <c r="DH7" s="39"/>
      <c r="DI7" s="17" t="s">
        <v>11</v>
      </c>
      <c r="DJ7" s="17"/>
      <c r="DK7" s="17"/>
      <c r="DL7" s="17"/>
    </row>
    <row r="8" s="18" customFormat="1" ht="11.25">
      <c r="CI8" s="19" t="s">
        <v>12</v>
      </c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12.75" customHeight="1">
      <c r="A12" s="21" t="s">
        <v>41</v>
      </c>
      <c r="B12" s="21"/>
      <c r="C12" s="21"/>
      <c r="D12" s="21"/>
      <c r="E12" s="21"/>
      <c r="F12" s="21"/>
      <c r="G12" s="21"/>
      <c r="H12" s="21"/>
      <c r="I12" s="21"/>
      <c r="J12" s="21"/>
      <c r="K12" s="21" t="s">
        <v>31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 t="s">
        <v>42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12" customFormat="1" ht="13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45">
        <v>1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7"/>
      <c r="BH13" s="45">
        <v>2</v>
      </c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7"/>
      <c r="CP13" s="45">
        <v>3</v>
      </c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7"/>
      <c r="DX13" s="21" t="s">
        <v>43</v>
      </c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</row>
    <row r="14" s="12" customFormat="1" ht="13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45" t="s">
        <v>44</v>
      </c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7"/>
      <c r="BH14" s="45" t="s">
        <v>45</v>
      </c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7"/>
      <c r="CP14" s="45" t="s">
        <v>46</v>
      </c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7"/>
      <c r="DX14" s="21" t="s">
        <v>43</v>
      </c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</row>
    <row r="15" s="12" customFormat="1" ht="36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 t="s">
        <v>47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 t="s">
        <v>48</v>
      </c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 t="s">
        <v>49</v>
      </c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 t="s">
        <v>48</v>
      </c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 t="s">
        <v>49</v>
      </c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 t="s">
        <v>48</v>
      </c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 t="s">
        <v>49</v>
      </c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 t="s">
        <v>48</v>
      </c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</row>
    <row r="16" s="22" customFormat="1" ht="12">
      <c r="A16" s="48" t="s">
        <v>50</v>
      </c>
      <c r="B16" s="49"/>
      <c r="C16" s="49"/>
      <c r="D16" s="49"/>
      <c r="E16" s="49"/>
      <c r="F16" s="49"/>
      <c r="G16" s="49"/>
      <c r="H16" s="49"/>
      <c r="I16" s="49"/>
      <c r="J16" s="50"/>
      <c r="K16" s="21" t="str">
        <f>стр.2!W14</f>
        <v xml:space="preserve">Газопровод-отвод к предприятию ОАО «СК «Агроэнерго»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6">
        <f>стр.2!EL14</f>
        <v>7.7342640000000014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 t="s">
        <v>51</v>
      </c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1" t="s">
        <v>51</v>
      </c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6" t="s">
        <v>51</v>
      </c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 t="s">
        <v>51</v>
      </c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 t="s">
        <v>51</v>
      </c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 t="s">
        <v>51</v>
      </c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 t="s">
        <v>51</v>
      </c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BH15:BW15"/>
    <mergeCell ref="BX15:CO15"/>
    <mergeCell ref="CP15:DE15"/>
    <mergeCell ref="DF15:DW15"/>
    <mergeCell ref="DX15:EM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pane xSplit="66" ySplit="11" topLeftCell="BO12" activePane="bottomRight" state="frozen"/>
      <selection activeCell="KI13" activeCellId="0" sqref="KI13"/>
    </sheetView>
  </sheetViews>
  <sheetFormatPr defaultColWidth="0.85546875" defaultRowHeight="12.75"/>
  <cols>
    <col min="1" max="64" style="1" width="0.85546875"/>
    <col customWidth="1" min="65" max="66" style="1" width="0.85546875"/>
    <col min="67" max="80" style="1" width="0.85546875"/>
    <col customWidth="1" min="81" max="81" style="1" width="0.42578125"/>
    <col customWidth="1" hidden="1" min="82" max="82" style="1" width="0.85546875"/>
    <col customWidth="1" hidden="1" min="83" max="83" style="1" width="0.42578125"/>
    <col customWidth="1" hidden="1" min="84" max="84" style="1" width="0.85546875"/>
    <col customWidth="1" hidden="1" min="85" max="85" style="1" width="0.140625"/>
    <col customWidth="1" hidden="1" min="86" max="86" style="1" width="0.85546875"/>
    <col customWidth="1" min="87" max="87" style="1" width="0.5703125"/>
    <col customWidth="1" hidden="1" min="88" max="89" style="1" width="0.85546875"/>
    <col customWidth="1" hidden="1" min="90" max="90" style="1" width="0.140625"/>
    <col customWidth="1" hidden="1" min="91" max="91" style="1" width="1.5703125"/>
    <col customWidth="1" min="92" max="92" style="1" width="1.5703125"/>
    <col customWidth="1" min="93" max="93" style="1" width="1.140625"/>
    <col customWidth="1" min="94" max="94" style="1" width="3.140625"/>
    <col customWidth="1" hidden="1" min="95" max="95" style="1" width="0.28515625"/>
    <col customWidth="1" hidden="1" min="96" max="96" style="1" width="0.85546875"/>
    <col customWidth="1" hidden="1" min="97" max="97" style="1" width="1.42578125"/>
    <col customWidth="1" min="98" max="98" style="1" width="2.85546875"/>
    <col min="99" max="115" style="1" width="0.85546875"/>
    <col customWidth="1" min="116" max="116" style="1" width="0.7109375"/>
    <col customWidth="1" hidden="1" min="117" max="118" style="1" width="0.85546875"/>
    <col customWidth="1" hidden="1" min="119" max="119" style="1" width="0.7109375"/>
    <col customWidth="1" hidden="1" min="120" max="120" style="1" width="0.85546875"/>
    <col customWidth="1" hidden="1" min="121" max="121" style="1" width="0.42578125"/>
    <col customWidth="1" hidden="1" min="122" max="122" style="1" width="0.85546875"/>
    <col customWidth="1" hidden="1" min="123" max="123" style="1" width="0.42578125"/>
    <col customWidth="1" hidden="1" min="124" max="125" style="1" width="0.85546875"/>
    <col customWidth="1" hidden="1" min="126" max="126" style="1" width="0.7109375"/>
    <col customWidth="1" hidden="1" min="127" max="129" style="1" width="0.85546875"/>
    <col min="130" max="150" style="1" width="0.85546875"/>
    <col customWidth="1" min="151" max="151" style="1" width="0.140625"/>
    <col customWidth="1" hidden="1" min="152" max="156" style="1" width="0.85546875"/>
    <col customWidth="1" hidden="1" min="157" max="157" style="1" width="0.140625"/>
    <col customWidth="1" hidden="1" min="158" max="161" style="1" width="0.85546875"/>
    <col min="162" max="181" style="1" width="0.85546875"/>
    <col customWidth="1" min="182" max="182" style="1" width="0.42578125"/>
    <col customWidth="1" hidden="1" min="183" max="185" style="1" width="0.85546875"/>
    <col customWidth="1" min="186" max="186" style="1" width="0.28515625"/>
    <col customWidth="1" hidden="1" min="187" max="188" style="1" width="0.85546875"/>
    <col customWidth="1" hidden="1" min="189" max="189" style="1" width="0.5703125"/>
    <col customWidth="1" hidden="1" min="190" max="192" style="1" width="0.85546875"/>
    <col min="193" max="211" style="1" width="0.85546875"/>
    <col customWidth="1" min="212" max="212" style="1" width="0.7109375"/>
    <col customWidth="1" hidden="1" min="213" max="215" style="1" width="0.85546875"/>
    <col customWidth="1" hidden="1" min="216" max="216" style="1" width="0.42578125"/>
    <col customWidth="1" hidden="1" min="217" max="217" style="1" width="0.85546875"/>
    <col customWidth="1" hidden="1" min="218" max="218" style="1" width="0.140625"/>
    <col customWidth="1" hidden="1" min="219" max="219" style="1" width="0.85546875"/>
    <col customWidth="1" hidden="1" min="220" max="220" style="1" width="1.140625"/>
    <col customWidth="1" hidden="1" min="221" max="221" style="1" width="0.140625"/>
    <col customWidth="1" hidden="1" min="222" max="223" style="1" width="0.85546875"/>
    <col customWidth="1" hidden="1" min="224" max="224" style="1" width="1.140625"/>
    <col min="225" max="245" style="1" width="0.85546875"/>
    <col customWidth="1" min="246" max="246" style="1" width="0.7109375"/>
    <col customWidth="1" hidden="1" min="247" max="247" style="1" width="0.28515625"/>
    <col customWidth="1" hidden="1" min="248" max="252" style="1" width="0.85546875"/>
    <col customWidth="1" hidden="1" min="253" max="253" style="1" width="0.28515625"/>
    <col customWidth="1" hidden="1" min="254" max="255" style="1" width="0.85546875"/>
    <col customWidth="1" hidden="1" min="256" max="256" style="1" width="2.7109375"/>
    <col min="257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34.200000000000003" customHeight="1">
      <c r="A4" s="51" t="s">
        <v>53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">
        <v>54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2025</v>
      </c>
      <c r="CO7" s="53"/>
      <c r="CP7" s="53"/>
      <c r="CQ7" s="53"/>
      <c r="CR7" s="17" t="s">
        <v>11</v>
      </c>
      <c r="CT7" s="9" t="s">
        <v>56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57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22" customFormat="1" ht="12.75" customHeight="1">
      <c r="A12" s="55" t="s">
        <v>58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5" t="s">
        <v>59</v>
      </c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7"/>
      <c r="AS12" s="55" t="s">
        <v>60</v>
      </c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7"/>
      <c r="BO12" s="58" t="s">
        <v>61</v>
      </c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60"/>
      <c r="FF12" s="26" t="s">
        <v>62</v>
      </c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="12" customFormat="1" ht="63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  <c r="W13" s="61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3"/>
      <c r="AS13" s="61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3"/>
      <c r="BO13" s="21" t="s">
        <v>63</v>
      </c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 t="s">
        <v>64</v>
      </c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 t="s">
        <v>65</v>
      </c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 t="s">
        <v>63</v>
      </c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 t="s">
        <v>64</v>
      </c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 t="s">
        <v>65</v>
      </c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="22" customFormat="1" ht="12">
      <c r="A14" s="26">
        <v>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>
        <v>2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>
        <v>3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>
        <v>4</v>
      </c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>
        <v>5</v>
      </c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>
        <v>6</v>
      </c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>
        <v>4</v>
      </c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>
        <v>5</v>
      </c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>
        <v>6</v>
      </c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="27" customFormat="1" ht="123" customHeight="1">
      <c r="A15" s="64" t="s">
        <v>66</v>
      </c>
      <c r="B15" s="64" t="s">
        <v>67</v>
      </c>
      <c r="C15" s="64" t="s">
        <v>67</v>
      </c>
      <c r="D15" s="64" t="s">
        <v>67</v>
      </c>
      <c r="E15" s="64" t="s">
        <v>67</v>
      </c>
      <c r="F15" s="64" t="s">
        <v>67</v>
      </c>
      <c r="G15" s="64" t="s">
        <v>67</v>
      </c>
      <c r="H15" s="64" t="s">
        <v>67</v>
      </c>
      <c r="I15" s="64" t="s">
        <v>67</v>
      </c>
      <c r="J15" s="64" t="s">
        <v>67</v>
      </c>
      <c r="K15" s="64" t="s">
        <v>67</v>
      </c>
      <c r="L15" s="64" t="s">
        <v>67</v>
      </c>
      <c r="M15" s="64" t="s">
        <v>67</v>
      </c>
      <c r="N15" s="64" t="s">
        <v>67</v>
      </c>
      <c r="O15" s="64" t="s">
        <v>67</v>
      </c>
      <c r="P15" s="64" t="s">
        <v>67</v>
      </c>
      <c r="Q15" s="64" t="s">
        <v>67</v>
      </c>
      <c r="R15" s="64" t="s">
        <v>67</v>
      </c>
      <c r="S15" s="64" t="s">
        <v>67</v>
      </c>
      <c r="T15" s="64" t="s">
        <v>67</v>
      </c>
      <c r="U15" s="64" t="s">
        <v>67</v>
      </c>
      <c r="V15" s="64" t="s">
        <v>67</v>
      </c>
      <c r="W15" s="64" t="s">
        <v>68</v>
      </c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34" t="s">
        <v>69</v>
      </c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5">
        <f>FF15+'стр.4 (2)'!BO14:CS14+'стр.4 (3)'!BO14:CS14+'стр.4 (4)'!BO14:CS14+'стр.4 (5)'!BO14:CS14+'стр.4 (6)'!BO14:CS14+'стр.4 (7)'!BO14:CS14+'стр.4 (8)'!BO14:CS14+'стр.4 (9)'!BO14:CS14+'стр.4 (10)'!BO14:CS14+'стр.4 (11)'!BO14:CS14+'стр.4 (12)'!BO14:CS14</f>
        <v>142.35025899999999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65">
        <f>HQ15+'стр.4 (2)'!DZ14:FE14+'стр.4 (3)'!DZ14:FE14+'стр.4 (4)'!DZ14:FE14+'стр.4 (5)'!DZ14:FE14+'стр.4 (6)'!DZ14:FE14+'стр.4 (7)'!DZ14:FE14+'стр.4 (8)'!DZ14:FE14+'стр.4 (9)'!DZ14:FE14+'стр.4 (10)'!DZ14:FE14+'стр.4 (11)'!DZ14:FE14+'стр.4 (12)'!DZ14:FE14</f>
        <v>94.342928000000001</v>
      </c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>
        <v>18.167999999999999</v>
      </c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>
        <v>2.0449999999999999</v>
      </c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</row>
    <row r="16" s="27" customFormat="1" ht="16.5" customHeight="1">
      <c r="A16" s="35" t="s">
        <v>70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35">
        <f>BO15</f>
        <v>142.35025899999999</v>
      </c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>
        <f>FF15</f>
        <v>18.167999999999999</v>
      </c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6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65">
        <f>HQ15</f>
        <v>2.0449999999999999</v>
      </c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</sheetData>
  <mergeCells count="4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3"/>
    <mergeCell ref="W12:AR13"/>
    <mergeCell ref="AS12:BN13"/>
    <mergeCell ref="BO12:FE12"/>
    <mergeCell ref="FF12:IV12"/>
    <mergeCell ref="BO13:CS13"/>
    <mergeCell ref="CT13:DY13"/>
    <mergeCell ref="DZ13:FE13"/>
    <mergeCell ref="FF13:GJ13"/>
    <mergeCell ref="GK13:HP13"/>
    <mergeCell ref="HQ13:IV13"/>
    <mergeCell ref="A14:V14"/>
    <mergeCell ref="W14:AR14"/>
    <mergeCell ref="AS14:BN14"/>
    <mergeCell ref="BO14:CS14"/>
    <mergeCell ref="CT14:DY14"/>
    <mergeCell ref="DZ14:FE14"/>
    <mergeCell ref="FF14:GJ14"/>
    <mergeCell ref="GK14:HP14"/>
    <mergeCell ref="HQ14:IV14"/>
    <mergeCell ref="A15:V15"/>
    <mergeCell ref="W15:AR15"/>
    <mergeCell ref="AS15:BN15"/>
    <mergeCell ref="BO15:CS15"/>
    <mergeCell ref="CT15:DY15"/>
    <mergeCell ref="DZ15:FE15"/>
    <mergeCell ref="FF15:GJ15"/>
    <mergeCell ref="GK15:HP15"/>
    <mergeCell ref="HQ15:IV15"/>
    <mergeCell ref="A16:V16"/>
    <mergeCell ref="W16:AR16"/>
    <mergeCell ref="AS16:BN16"/>
    <mergeCell ref="BO16:CS16"/>
    <mergeCell ref="CT16:DY16"/>
    <mergeCell ref="DZ16:FE16"/>
    <mergeCell ref="FF16:GJ16"/>
    <mergeCell ref="GK16:HP16"/>
    <mergeCell ref="HQ16:IV16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71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13.083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5.8259280000000002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13.083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5.8259280000000002</v>
      </c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73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13.292759999999999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4.9649999999999999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13.292759999999999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4.9649999999999999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75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11.55524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8.0060000000000002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11.55524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8.0060000000000002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 t="s">
        <v>77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10.890969999999999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9.3230000000000004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10.890969999999999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9.3230000000000004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"Николаевская ТЭЦ"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79</v>
      </c>
      <c r="BR7" s="38" t="s">
        <v>80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3">
        <v>25</v>
      </c>
      <c r="CO7" s="53"/>
      <c r="CP7" s="53"/>
      <c r="CQ7" s="53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54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63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64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65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">
        <v>66</v>
      </c>
      <c r="B14" s="64" t="s">
        <v>67</v>
      </c>
      <c r="C14" s="64" t="s">
        <v>67</v>
      </c>
      <c r="D14" s="64" t="s">
        <v>67</v>
      </c>
      <c r="E14" s="64" t="s">
        <v>67</v>
      </c>
      <c r="F14" s="64" t="s">
        <v>67</v>
      </c>
      <c r="G14" s="64" t="s">
        <v>67</v>
      </c>
      <c r="H14" s="64" t="s">
        <v>67</v>
      </c>
      <c r="I14" s="64" t="s">
        <v>67</v>
      </c>
      <c r="J14" s="64" t="s">
        <v>67</v>
      </c>
      <c r="K14" s="64" t="s">
        <v>67</v>
      </c>
      <c r="L14" s="64" t="s">
        <v>67</v>
      </c>
      <c r="M14" s="64" t="s">
        <v>67</v>
      </c>
      <c r="N14" s="64" t="s">
        <v>67</v>
      </c>
      <c r="O14" s="64" t="s">
        <v>67</v>
      </c>
      <c r="P14" s="64" t="s">
        <v>67</v>
      </c>
      <c r="Q14" s="64" t="s">
        <v>67</v>
      </c>
      <c r="R14" s="64" t="s">
        <v>67</v>
      </c>
      <c r="S14" s="64" t="s">
        <v>67</v>
      </c>
      <c r="T14" s="64" t="s">
        <v>67</v>
      </c>
      <c r="U14" s="64" t="s">
        <v>67</v>
      </c>
      <c r="V14" s="64" t="s">
        <v>67</v>
      </c>
      <c r="W14" s="64" t="s">
        <v>68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">
        <v>69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v>8.9750350000000001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v>10.587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35">
        <f>BO14</f>
        <v>8.9750350000000001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5">
        <f>DZ14</f>
        <v>10.587</v>
      </c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38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starovetckaya_av</cp:lastModifiedBy>
  <cp:revision>1</cp:revision>
  <dcterms:created xsi:type="dcterms:W3CDTF">2008-10-01T13:21:49Z</dcterms:created>
  <dcterms:modified xsi:type="dcterms:W3CDTF">2025-02-24T01:19:29Z</dcterms:modified>
</cp:coreProperties>
</file>