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_2" sheetId="1" state="visible" r:id="rId1"/>
  </sheets>
  <definedNames>
    <definedName name="_xlnm.Print_Area" localSheetId="0">стр.1_2!$A$1:$DA$73</definedName>
  </definedNames>
  <calcPr/>
</workbook>
</file>

<file path=xl/sharedStrings.xml><?xml version="1.0" encoding="utf-8"?>
<sst xmlns="http://schemas.openxmlformats.org/spreadsheetml/2006/main" count="126" uniqueCount="126">
  <si>
    <t xml:space="preserve">Приложение № 2</t>
  </si>
  <si>
    <t xml:space="preserve">к приказу ФАС России
от 08.12.2022 № 960/22</t>
  </si>
  <si>
    <t xml:space="preserve">Форма 1</t>
  </si>
  <si>
    <t>Информация</t>
  </si>
  <si>
    <t xml:space="preserve"> об основных показателях финансово-хозяйственной деятельности</t>
  </si>
  <si>
    <t xml:space="preserve">АО "ДГК" СП Николаевская ТЭЦ</t>
  </si>
  <si>
    <t xml:space="preserve">(наименование субъекта естественной монополии)</t>
  </si>
  <si>
    <t xml:space="preserve">на 20</t>
  </si>
  <si>
    <t>26</t>
  </si>
  <si>
    <t xml:space="preserve"> год в сфере оказания услуг по транспортировке газа</t>
  </si>
  <si>
    <t xml:space="preserve">по магистральным трубопроводам</t>
  </si>
  <si>
    <t>№</t>
  </si>
  <si>
    <t xml:space="preserve">Наименование показателя</t>
  </si>
  <si>
    <t xml:space="preserve">Единицы измерения</t>
  </si>
  <si>
    <t>Итого</t>
  </si>
  <si>
    <t xml:space="preserve">Расходы на транспортировку газа по данным бухгалтерского учета, в том числе:</t>
  </si>
  <si>
    <t xml:space="preserve">тыс. руб.</t>
  </si>
  <si>
    <t>1.1</t>
  </si>
  <si>
    <t xml:space="preserve">Фонд оплаты труда</t>
  </si>
  <si>
    <t>1.2</t>
  </si>
  <si>
    <t xml:space="preserve">Отчисление на уплату страховых взносов</t>
  </si>
  <si>
    <t>1.3</t>
  </si>
  <si>
    <t xml:space="preserve">Материальные затраты:</t>
  </si>
  <si>
    <t>1.3.1</t>
  </si>
  <si>
    <t>электроэнергия</t>
  </si>
  <si>
    <t>1.3.2</t>
  </si>
  <si>
    <t xml:space="preserve">коммунальные платежи (кроме электроэнергии)</t>
  </si>
  <si>
    <t>1.3.3</t>
  </si>
  <si>
    <t xml:space="preserve">сырье и материалы</t>
  </si>
  <si>
    <t>1.3.4</t>
  </si>
  <si>
    <t>топливо</t>
  </si>
  <si>
    <t>1.3.5</t>
  </si>
  <si>
    <t xml:space="preserve">запасные части и инвентарь</t>
  </si>
  <si>
    <t>1.3.6</t>
  </si>
  <si>
    <t xml:space="preserve">газ на собственные нужды и технологические потери</t>
  </si>
  <si>
    <t>1.3.7</t>
  </si>
  <si>
    <t xml:space="preserve">плата за негативное воздействие на окружающую среду</t>
  </si>
  <si>
    <t>1.4</t>
  </si>
  <si>
    <t xml:space="preserve">Амортизация основных средств, в том числе:</t>
  </si>
  <si>
    <t>1.4.1</t>
  </si>
  <si>
    <t xml:space="preserve">амортизация трубопроводов и газораспределительных станций</t>
  </si>
  <si>
    <t>1.4.2</t>
  </si>
  <si>
    <t xml:space="preserve">амортизация прочего имущества</t>
  </si>
  <si>
    <t>1.5</t>
  </si>
  <si>
    <t xml:space="preserve">Прочие услуги:</t>
  </si>
  <si>
    <t>1.5.1</t>
  </si>
  <si>
    <t xml:space="preserve">Услуги сторонних организаций:</t>
  </si>
  <si>
    <t>1.5.1.1</t>
  </si>
  <si>
    <t xml:space="preserve">услуги средств связи</t>
  </si>
  <si>
    <t>1.5.1.2</t>
  </si>
  <si>
    <t xml:space="preserve">оплата вневедомственной охраны</t>
  </si>
  <si>
    <t>1.5.1.3</t>
  </si>
  <si>
    <t xml:space="preserve">информационно-вычислительные услуги</t>
  </si>
  <si>
    <t>1.5.1.4</t>
  </si>
  <si>
    <t xml:space="preserve">аудиторские услуги</t>
  </si>
  <si>
    <t>1.5.1.5</t>
  </si>
  <si>
    <t xml:space="preserve">услуги технического обслуживания газопроводов</t>
  </si>
  <si>
    <t>1.5.1.6</t>
  </si>
  <si>
    <t xml:space="preserve">услуги диагностики</t>
  </si>
  <si>
    <t>1.5.1.7</t>
  </si>
  <si>
    <t xml:space="preserve">прочие услуги</t>
  </si>
  <si>
    <t>1.5.2</t>
  </si>
  <si>
    <t xml:space="preserve">Аренда (лизинг), в том числе:</t>
  </si>
  <si>
    <t>1.5.2.1</t>
  </si>
  <si>
    <t xml:space="preserve">аренда газопроводов и газораспределительных станций</t>
  </si>
  <si>
    <t>1.5.2.2</t>
  </si>
  <si>
    <t xml:space="preserve">аренда прочего имущества</t>
  </si>
  <si>
    <t>1.5.3</t>
  </si>
  <si>
    <t xml:space="preserve">Страхование, в том числе:</t>
  </si>
  <si>
    <t>1.5.3.1</t>
  </si>
  <si>
    <t xml:space="preserve">страхование опасного производственного объекта</t>
  </si>
  <si>
    <t>1.5.3.2</t>
  </si>
  <si>
    <t xml:space="preserve">страхование имущества</t>
  </si>
  <si>
    <t>1.5.3.3</t>
  </si>
  <si>
    <t xml:space="preserve">прочее страхование</t>
  </si>
  <si>
    <t>1.5.4</t>
  </si>
  <si>
    <t xml:space="preserve">Капитальный ремонт</t>
  </si>
  <si>
    <t>1.5.5</t>
  </si>
  <si>
    <t xml:space="preserve">Налоги в составе себестоимости, в том числе:</t>
  </si>
  <si>
    <t>1.5.5.1</t>
  </si>
  <si>
    <t xml:space="preserve">налог на имущество</t>
  </si>
  <si>
    <t>1.5.5.2</t>
  </si>
  <si>
    <t xml:space="preserve">транспортный налог</t>
  </si>
  <si>
    <t>1.5.5.3</t>
  </si>
  <si>
    <t xml:space="preserve">земельный налог</t>
  </si>
  <si>
    <t>1.5.6</t>
  </si>
  <si>
    <t xml:space="preserve">Другие затраты, в том числе:</t>
  </si>
  <si>
    <t>1.5.6.1</t>
  </si>
  <si>
    <t xml:space="preserve">охрана труда и подготовка кадров</t>
  </si>
  <si>
    <t>1.5.6.2</t>
  </si>
  <si>
    <t xml:space="preserve">канцелярские и почтовые расходы</t>
  </si>
  <si>
    <t>1.5.6.3</t>
  </si>
  <si>
    <t xml:space="preserve">командировочные расходы</t>
  </si>
  <si>
    <t>1.5.6.4</t>
  </si>
  <si>
    <t>прочие</t>
  </si>
  <si>
    <t xml:space="preserve">Прочие доходы</t>
  </si>
  <si>
    <t xml:space="preserve">Прочие расходы</t>
  </si>
  <si>
    <t>3.1</t>
  </si>
  <si>
    <t xml:space="preserve">Услуги банков</t>
  </si>
  <si>
    <t>3.2</t>
  </si>
  <si>
    <t xml:space="preserve">Проценты по целевым кредитам</t>
  </si>
  <si>
    <t>3.3</t>
  </si>
  <si>
    <t xml:space="preserve">Социальное развитие и выплаты социального характера</t>
  </si>
  <si>
    <t>3.4</t>
  </si>
  <si>
    <t>Прочие</t>
  </si>
  <si>
    <t xml:space="preserve">Расходы из чистой прибыли, в том числе:</t>
  </si>
  <si>
    <t>4.1</t>
  </si>
  <si>
    <t xml:space="preserve">Капитальные вложения</t>
  </si>
  <si>
    <t>4.2</t>
  </si>
  <si>
    <t xml:space="preserve">Обслуживание привлеченного на долгосрочной основе капитала</t>
  </si>
  <si>
    <t>4.3</t>
  </si>
  <si>
    <t>Дивиденды</t>
  </si>
  <si>
    <t xml:space="preserve">Налог на прибыль</t>
  </si>
  <si>
    <t xml:space="preserve">Общий объем тарифной выручки</t>
  </si>
  <si>
    <t xml:space="preserve">Справочная информация</t>
  </si>
  <si>
    <t xml:space="preserve">Численность персонала, занятого в регулируемом виде деятельности</t>
  </si>
  <si>
    <t>единиц</t>
  </si>
  <si>
    <t xml:space="preserve">Протяженность трубопроводов</t>
  </si>
  <si>
    <t>км</t>
  </si>
  <si>
    <t xml:space="preserve">Средняя загрузка трубопроводов</t>
  </si>
  <si>
    <t>%</t>
  </si>
  <si>
    <t xml:space="preserve">весь объем газа/проектная производительность</t>
  </si>
  <si>
    <t xml:space="preserve">Количество компрессорных станций</t>
  </si>
  <si>
    <t xml:space="preserve">Суммарная мощность перекачивающих агрегатов</t>
  </si>
  <si>
    <t>МВт</t>
  </si>
  <si>
    <t xml:space="preserve">Количество газораспределительных станций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</si>
</sst>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0.000000"/>
      <color theme="1"/>
      <name val="Arial Cyr"/>
    </font>
    <font>
      <sz val="10.000000"/>
      <name val="Times New Roman"/>
    </font>
    <font>
      <sz val="11.000000"/>
      <name val="Times New Roman"/>
    </font>
    <font>
      <sz val="12.000000"/>
      <name val="Times New Roman"/>
    </font>
    <font>
      <b/>
      <sz val="12.000000"/>
      <name val="Times New Roman"/>
    </font>
    <font>
      <sz val="8.000000"/>
      <name val="Times New Roman"/>
    </font>
    <font>
      <b/>
      <sz val="8.000000"/>
      <name val="Times New Roman"/>
    </font>
  </fonts>
  <fills count="2">
    <fill>
      <patternFill patternType="none"/>
    </fill>
    <fill>
      <patternFill patternType="gray125"/>
    </fill>
  </fills>
  <borders count="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36">
    <xf fontId="0" fillId="0" borderId="0" numFmtId="0" xfId="0"/>
    <xf fontId="1" fillId="0" borderId="0" numFmtId="0" xfId="0" applyFont="1"/>
    <xf fontId="1" fillId="0" borderId="0" numFmtId="0" xfId="0" applyFont="1" applyAlignment="1">
      <alignment horizontal="right"/>
    </xf>
    <xf fontId="1" fillId="0" borderId="0" numFmtId="0" xfId="0" applyFont="1" applyAlignment="1">
      <alignment horizontal="right" vertical="top" wrapText="1"/>
    </xf>
    <xf fontId="2" fillId="0" borderId="0" numFmtId="0" xfId="0" applyFont="1"/>
    <xf fontId="2" fillId="0" borderId="0" numFmtId="0" xfId="0" applyFont="1" applyAlignment="1">
      <alignment horizontal="right"/>
    </xf>
    <xf fontId="3" fillId="0" borderId="0" numFmtId="0" xfId="0" applyFont="1" applyAlignment="1">
      <alignment horizontal="center"/>
    </xf>
    <xf fontId="4" fillId="0" borderId="0" numFmtId="0" xfId="0" applyFont="1"/>
    <xf fontId="4" fillId="0" borderId="0" numFmtId="0" xfId="0" applyFont="1" applyAlignment="1">
      <alignment horizontal="center"/>
    </xf>
    <xf fontId="4" fillId="0" borderId="1" numFmtId="0" xfId="0" applyFont="1" applyBorder="1" applyAlignment="1">
      <alignment horizontal="center" wrapText="1"/>
    </xf>
    <xf fontId="5" fillId="0" borderId="0" numFmtId="0" xfId="0" applyFont="1"/>
    <xf fontId="5" fillId="0" borderId="0" numFmtId="0" xfId="0" applyFont="1" applyAlignment="1">
      <alignment horizontal="center" vertical="top"/>
    </xf>
    <xf fontId="3" fillId="0" borderId="0" numFmtId="0" xfId="0" applyFont="1"/>
    <xf fontId="3" fillId="0" borderId="0" numFmtId="0" xfId="0" applyFont="1" applyAlignment="1">
      <alignment horizontal="right"/>
    </xf>
    <xf fontId="3" fillId="0" borderId="1" numFmtId="49" xfId="0" applyNumberFormat="1" applyFont="1" applyBorder="1" applyAlignment="1">
      <alignment horizontal="left"/>
    </xf>
    <xf fontId="3" fillId="0" borderId="0" numFmtId="0" xfId="0" applyFont="1" applyAlignment="1">
      <alignment horizontal="left"/>
    </xf>
    <xf fontId="5" fillId="0" borderId="2" numFmtId="0" xfId="0" applyFont="1" applyBorder="1" applyAlignment="1">
      <alignment horizontal="center" vertical="top" wrapText="1"/>
    </xf>
    <xf fontId="5" fillId="0" borderId="0" numFmtId="0" xfId="0" applyFont="1" applyAlignment="1">
      <alignment vertical="top"/>
    </xf>
    <xf fontId="5" fillId="0" borderId="2" numFmtId="0" xfId="0" applyFont="1" applyBorder="1" applyAlignment="1">
      <alignment horizontal="center" vertical="top"/>
    </xf>
    <xf fontId="5" fillId="0" borderId="3" numFmtId="0" xfId="0" applyFont="1" applyBorder="1" applyAlignment="1">
      <alignment horizontal="center" vertical="top"/>
    </xf>
    <xf fontId="6" fillId="0" borderId="0" numFmtId="0" xfId="0" applyFont="1"/>
    <xf fontId="6" fillId="0" borderId="4" numFmtId="0" xfId="0" applyFont="1" applyBorder="1" applyAlignment="1">
      <alignment horizontal="center" vertical="top"/>
    </xf>
    <xf fontId="6" fillId="0" borderId="5" numFmtId="0" xfId="0" applyFont="1" applyBorder="1" applyAlignment="1">
      <alignment horizontal="center" vertical="top"/>
    </xf>
    <xf fontId="6" fillId="0" borderId="6" numFmtId="0" xfId="0" applyFont="1" applyBorder="1" applyAlignment="1">
      <alignment horizontal="center" vertical="top"/>
    </xf>
    <xf fontId="6" fillId="0" borderId="4" numFmtId="0" xfId="0" applyFont="1" applyBorder="1" applyAlignment="1">
      <alignment vertical="top"/>
    </xf>
    <xf fontId="6" fillId="0" borderId="5" numFmtId="0" xfId="0" applyFont="1" applyBorder="1" applyAlignment="1">
      <alignment vertical="top" wrapText="1"/>
    </xf>
    <xf fontId="6" fillId="0" borderId="6" numFmtId="0" xfId="0" applyFont="1" applyBorder="1" applyAlignment="1">
      <alignment vertical="top" wrapText="1"/>
    </xf>
    <xf fontId="5" fillId="0" borderId="4" numFmtId="0" xfId="0" applyFont="1" applyBorder="1" applyAlignment="1">
      <alignment horizontal="center" vertical="top"/>
    </xf>
    <xf fontId="5" fillId="0" borderId="5" numFmtId="0" xfId="0" applyFont="1" applyBorder="1" applyAlignment="1">
      <alignment horizontal="center" vertical="top"/>
    </xf>
    <xf fontId="5" fillId="0" borderId="6" numFmtId="0" xfId="0" applyFont="1" applyBorder="1" applyAlignment="1">
      <alignment horizontal="center" vertical="top"/>
    </xf>
    <xf fontId="5" fillId="0" borderId="4" numFmtId="4" xfId="0" applyNumberFormat="1" applyFont="1" applyBorder="1" applyAlignment="1">
      <alignment horizontal="center" vertical="top"/>
    </xf>
    <xf fontId="5" fillId="0" borderId="5" numFmtId="4" xfId="0" applyNumberFormat="1" applyFont="1" applyBorder="1" applyAlignment="1">
      <alignment horizontal="center" vertical="top"/>
    </xf>
    <xf fontId="5" fillId="0" borderId="6" numFmtId="4" xfId="0" applyNumberFormat="1" applyFont="1" applyBorder="1" applyAlignment="1">
      <alignment horizontal="center" vertical="top"/>
    </xf>
    <xf fontId="5" fillId="0" borderId="4" numFmtId="0" xfId="0" applyFont="1" applyBorder="1" applyAlignment="1">
      <alignment vertical="top"/>
    </xf>
    <xf fontId="5" fillId="0" borderId="5" numFmtId="0" xfId="0" applyFont="1" applyBorder="1" applyAlignment="1">
      <alignment vertical="top" wrapText="1"/>
    </xf>
    <xf fontId="5" fillId="0" borderId="6" numFmtId="0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Liberation Sans"/>
        <a:cs typeface="Liberation Sans"/>
      </a:majorFont>
      <a:minorFont>
        <a:latin typeface="Calibri"/>
        <a:ea typeface="Liberation Sans"/>
        <a:cs typeface="Liberation Sans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topLeftCell="A64" zoomScale="130" workbookViewId="0">
      <selection activeCell="DD40" activeCellId="0" sqref="DD:DD"/>
    </sheetView>
  </sheetViews>
  <sheetFormatPr defaultColWidth="0.85546875" defaultRowHeight="12.75"/>
  <cols>
    <col min="1" max="105" style="1" width="0.85546875"/>
    <col customWidth="1" hidden="1" min="106" max="106" style="1" width="25.7109375"/>
    <col customWidth="1" hidden="1" min="107" max="108" style="1" width="0"/>
    <col min="109" max="16384" style="1" width="0.85546875"/>
  </cols>
  <sheetData>
    <row r="1">
      <c r="DA1" s="2" t="s">
        <v>0</v>
      </c>
    </row>
    <row r="2" ht="27" customHeight="1">
      <c r="CD2" s="3" t="s">
        <v>1</v>
      </c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</row>
    <row r="3" s="4" customFormat="1" ht="12.75" customHeight="1"/>
    <row r="4" s="4" customFormat="1" ht="14.25">
      <c r="DA4" s="5" t="s">
        <v>2</v>
      </c>
    </row>
    <row r="5" s="4" customFormat="1" ht="15">
      <c r="DA5" s="5"/>
    </row>
    <row r="6" s="4" customFormat="1" ht="15">
      <c r="N6" s="6" t="s">
        <v>3</v>
      </c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</row>
    <row r="7" s="7" customFormat="1" ht="15" customHeight="1">
      <c r="A7" s="6" t="s">
        <v>4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</row>
    <row r="8" s="7" customFormat="1" ht="1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9" t="s">
        <v>5</v>
      </c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R8" s="8"/>
      <c r="CS8" s="8"/>
      <c r="CT8" s="8"/>
      <c r="CU8" s="8"/>
      <c r="CV8" s="8"/>
      <c r="CW8" s="8"/>
      <c r="CX8" s="8"/>
      <c r="CY8" s="8"/>
      <c r="CZ8" s="8"/>
      <c r="DA8" s="8"/>
    </row>
    <row r="9" s="10" customFormat="1" ht="11.25">
      <c r="Y9" s="11" t="s">
        <v>6</v>
      </c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X9" s="11"/>
      <c r="CY9" s="10"/>
      <c r="CZ9" s="10"/>
    </row>
    <row r="10" s="7" customFormat="1" ht="15" customHeigh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 t="s">
        <v>7</v>
      </c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4" t="s">
        <v>8</v>
      </c>
      <c r="AA10" s="14"/>
      <c r="AB10" s="14"/>
      <c r="AC10" s="14"/>
      <c r="AD10" s="15" t="s">
        <v>9</v>
      </c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6"/>
      <c r="DA10" s="6"/>
    </row>
    <row r="11" s="7" customFormat="1" ht="15" customHeight="1">
      <c r="A11" s="6" t="s">
        <v>10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</row>
    <row r="12" s="4" customFormat="1" ht="15"/>
    <row r="13" s="10" customFormat="1" ht="23.25" customHeight="1">
      <c r="A13" s="16" t="s">
        <v>11</v>
      </c>
      <c r="B13" s="16"/>
      <c r="C13" s="16"/>
      <c r="D13" s="16"/>
      <c r="E13" s="16"/>
      <c r="F13" s="16"/>
      <c r="G13" s="16"/>
      <c r="H13" s="16" t="s">
        <v>12</v>
      </c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 t="s">
        <v>13</v>
      </c>
      <c r="BC13" s="16"/>
      <c r="BD13" s="16"/>
      <c r="BE13" s="16"/>
      <c r="BF13" s="16"/>
      <c r="BG13" s="16"/>
      <c r="BH13" s="16"/>
      <c r="BI13" s="16"/>
      <c r="BJ13" s="16"/>
      <c r="BK13" s="16"/>
      <c r="BL13" s="16" t="s">
        <v>14</v>
      </c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</row>
    <row r="14" s="17" customFormat="1" ht="11.25">
      <c r="A14" s="18">
        <v>1</v>
      </c>
      <c r="B14" s="18"/>
      <c r="C14" s="18"/>
      <c r="D14" s="18"/>
      <c r="E14" s="18"/>
      <c r="F14" s="18"/>
      <c r="G14" s="18"/>
      <c r="H14" s="18">
        <v>2</v>
      </c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9">
        <v>3</v>
      </c>
      <c r="BC14" s="19"/>
      <c r="BD14" s="19"/>
      <c r="BE14" s="19"/>
      <c r="BF14" s="19"/>
      <c r="BG14" s="19"/>
      <c r="BH14" s="19"/>
      <c r="BI14" s="19"/>
      <c r="BJ14" s="19"/>
      <c r="BK14" s="19"/>
      <c r="BL14" s="18">
        <v>4</v>
      </c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</row>
    <row r="15" s="20" customFormat="1" ht="22.5" customHeight="1">
      <c r="A15" s="21">
        <v>1</v>
      </c>
      <c r="B15" s="22"/>
      <c r="C15" s="22"/>
      <c r="D15" s="22"/>
      <c r="E15" s="22"/>
      <c r="F15" s="22"/>
      <c r="G15" s="23"/>
      <c r="H15" s="24"/>
      <c r="I15" s="25" t="s">
        <v>15</v>
      </c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6"/>
      <c r="BB15" s="27" t="s">
        <v>16</v>
      </c>
      <c r="BC15" s="28"/>
      <c r="BD15" s="28"/>
      <c r="BE15" s="28"/>
      <c r="BF15" s="28"/>
      <c r="BG15" s="28"/>
      <c r="BH15" s="28"/>
      <c r="BI15" s="28"/>
      <c r="BJ15" s="28"/>
      <c r="BK15" s="29"/>
      <c r="BL15" s="30">
        <f>BL16+BL17+BL18+BL26+BL29</f>
        <v>329975.36993382336</v>
      </c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2"/>
    </row>
    <row r="16" s="10" customFormat="1" ht="11.25">
      <c r="A16" s="21" t="s">
        <v>17</v>
      </c>
      <c r="B16" s="22"/>
      <c r="C16" s="22"/>
      <c r="D16" s="22"/>
      <c r="E16" s="22"/>
      <c r="F16" s="22"/>
      <c r="G16" s="23"/>
      <c r="H16" s="24"/>
      <c r="I16" s="25" t="s">
        <v>18</v>
      </c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6"/>
      <c r="BB16" s="27" t="s">
        <v>16</v>
      </c>
      <c r="BC16" s="28"/>
      <c r="BD16" s="28"/>
      <c r="BE16" s="28"/>
      <c r="BF16" s="28"/>
      <c r="BG16" s="28"/>
      <c r="BH16" s="28"/>
      <c r="BI16" s="28"/>
      <c r="BJ16" s="28"/>
      <c r="BK16" s="29"/>
      <c r="BL16" s="30">
        <f t="shared" ref="BL16:BL17" si="0">DB16</f>
        <v>20697.89873931896</v>
      </c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2"/>
      <c r="DB16" s="10">
        <v>20697.89873931896</v>
      </c>
    </row>
    <row r="17" s="10" customFormat="1" ht="11.25">
      <c r="A17" s="21" t="s">
        <v>19</v>
      </c>
      <c r="B17" s="22"/>
      <c r="C17" s="22"/>
      <c r="D17" s="22"/>
      <c r="E17" s="22"/>
      <c r="F17" s="22"/>
      <c r="G17" s="23"/>
      <c r="H17" s="24"/>
      <c r="I17" s="25" t="s">
        <v>20</v>
      </c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6"/>
      <c r="BB17" s="27" t="s">
        <v>16</v>
      </c>
      <c r="BC17" s="28"/>
      <c r="BD17" s="28"/>
      <c r="BE17" s="28"/>
      <c r="BF17" s="28"/>
      <c r="BG17" s="28"/>
      <c r="BH17" s="28"/>
      <c r="BI17" s="28"/>
      <c r="BJ17" s="28"/>
      <c r="BK17" s="29"/>
      <c r="BL17" s="30">
        <f t="shared" si="0"/>
        <v>6250.7110560252686</v>
      </c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/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2"/>
      <c r="DB17" s="10">
        <v>6250.7110560252686</v>
      </c>
    </row>
    <row r="18" s="10" customFormat="1" ht="11.25">
      <c r="A18" s="21" t="s">
        <v>21</v>
      </c>
      <c r="B18" s="22"/>
      <c r="C18" s="22"/>
      <c r="D18" s="22"/>
      <c r="E18" s="22"/>
      <c r="F18" s="22"/>
      <c r="G18" s="23"/>
      <c r="H18" s="24"/>
      <c r="I18" s="25" t="s">
        <v>22</v>
      </c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6"/>
      <c r="BB18" s="27" t="s">
        <v>16</v>
      </c>
      <c r="BC18" s="28"/>
      <c r="BD18" s="28"/>
      <c r="BE18" s="28"/>
      <c r="BF18" s="28"/>
      <c r="BG18" s="28"/>
      <c r="BH18" s="28"/>
      <c r="BI18" s="28"/>
      <c r="BJ18" s="28"/>
      <c r="BK18" s="29"/>
      <c r="BL18" s="30">
        <f>BL19+BL20+BL21+BL22+BL23+BL24</f>
        <v>3523.4423590409988</v>
      </c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2"/>
    </row>
    <row r="19" s="10" customFormat="1" ht="11.25">
      <c r="A19" s="27" t="s">
        <v>23</v>
      </c>
      <c r="B19" s="28"/>
      <c r="C19" s="28"/>
      <c r="D19" s="28"/>
      <c r="E19" s="28"/>
      <c r="F19" s="28"/>
      <c r="G19" s="29"/>
      <c r="H19" s="33"/>
      <c r="I19" s="34" t="s">
        <v>24</v>
      </c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5"/>
      <c r="BB19" s="27" t="s">
        <v>16</v>
      </c>
      <c r="BC19" s="28"/>
      <c r="BD19" s="28"/>
      <c r="BE19" s="28"/>
      <c r="BF19" s="28"/>
      <c r="BG19" s="28"/>
      <c r="BH19" s="28"/>
      <c r="BI19" s="28"/>
      <c r="BJ19" s="28"/>
      <c r="BK19" s="29"/>
      <c r="BL19" s="30">
        <f>DB19</f>
        <v>356.17182910170902</v>
      </c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2"/>
      <c r="DB19" s="10">
        <v>356.17182910170902</v>
      </c>
    </row>
    <row r="20" s="10" customFormat="1" ht="11.25">
      <c r="A20" s="27" t="s">
        <v>25</v>
      </c>
      <c r="B20" s="28"/>
      <c r="C20" s="28"/>
      <c r="D20" s="28"/>
      <c r="E20" s="28"/>
      <c r="F20" s="28"/>
      <c r="G20" s="29"/>
      <c r="H20" s="33"/>
      <c r="I20" s="34" t="s">
        <v>26</v>
      </c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5"/>
      <c r="BB20" s="27" t="s">
        <v>16</v>
      </c>
      <c r="BC20" s="28"/>
      <c r="BD20" s="28"/>
      <c r="BE20" s="28"/>
      <c r="BF20" s="28"/>
      <c r="BG20" s="28"/>
      <c r="BH20" s="28"/>
      <c r="BI20" s="28"/>
      <c r="BJ20" s="28"/>
      <c r="BK20" s="29"/>
      <c r="BL20" s="30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2"/>
    </row>
    <row r="21" s="10" customFormat="1" ht="11.25">
      <c r="A21" s="27" t="s">
        <v>27</v>
      </c>
      <c r="B21" s="28"/>
      <c r="C21" s="28"/>
      <c r="D21" s="28"/>
      <c r="E21" s="28"/>
      <c r="F21" s="28"/>
      <c r="G21" s="29"/>
      <c r="H21" s="33"/>
      <c r="I21" s="34" t="s">
        <v>28</v>
      </c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5"/>
      <c r="BB21" s="27" t="s">
        <v>16</v>
      </c>
      <c r="BC21" s="28"/>
      <c r="BD21" s="28"/>
      <c r="BE21" s="28"/>
      <c r="BF21" s="28"/>
      <c r="BG21" s="28"/>
      <c r="BH21" s="28"/>
      <c r="BI21" s="28"/>
      <c r="BJ21" s="28"/>
      <c r="BK21" s="29"/>
      <c r="BL21" s="30">
        <f>DB21</f>
        <v>3167.2705299392896</v>
      </c>
      <c r="BM21" s="31"/>
      <c r="BN21" s="31"/>
      <c r="BO21" s="31"/>
      <c r="BP21" s="31"/>
      <c r="BQ21" s="31"/>
      <c r="BR21" s="31"/>
      <c r="BS21" s="31"/>
      <c r="BT21" s="31"/>
      <c r="BU21" s="31"/>
      <c r="BV21" s="31"/>
      <c r="BW21" s="31"/>
      <c r="BX21" s="31"/>
      <c r="BY21" s="31"/>
      <c r="BZ21" s="31"/>
      <c r="CA21" s="31"/>
      <c r="CB21" s="31"/>
      <c r="CC21" s="31"/>
      <c r="CD21" s="31"/>
      <c r="CE21" s="31"/>
      <c r="CF21" s="31"/>
      <c r="CG21" s="31"/>
      <c r="CH21" s="31"/>
      <c r="CI21" s="31"/>
      <c r="CJ21" s="31"/>
      <c r="CK21" s="31"/>
      <c r="CL21" s="31"/>
      <c r="CM21" s="31"/>
      <c r="CN21" s="31"/>
      <c r="CO21" s="31"/>
      <c r="CP21" s="31"/>
      <c r="CQ21" s="31"/>
      <c r="CR21" s="31"/>
      <c r="CS21" s="31"/>
      <c r="CT21" s="31"/>
      <c r="CU21" s="31"/>
      <c r="CV21" s="31"/>
      <c r="CW21" s="31"/>
      <c r="CX21" s="31"/>
      <c r="CY21" s="31"/>
      <c r="CZ21" s="31"/>
      <c r="DA21" s="32"/>
      <c r="DB21" s="10">
        <v>3167.2705299392896</v>
      </c>
    </row>
    <row r="22" s="10" customFormat="1" ht="11.25">
      <c r="A22" s="27" t="s">
        <v>29</v>
      </c>
      <c r="B22" s="28"/>
      <c r="C22" s="28"/>
      <c r="D22" s="28"/>
      <c r="E22" s="28"/>
      <c r="F22" s="28"/>
      <c r="G22" s="29"/>
      <c r="H22" s="33"/>
      <c r="I22" s="34" t="s">
        <v>30</v>
      </c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5"/>
      <c r="BB22" s="27" t="s">
        <v>16</v>
      </c>
      <c r="BC22" s="28"/>
      <c r="BD22" s="28"/>
      <c r="BE22" s="28"/>
      <c r="BF22" s="28"/>
      <c r="BG22" s="28"/>
      <c r="BH22" s="28"/>
      <c r="BI22" s="28"/>
      <c r="BJ22" s="28"/>
      <c r="BK22" s="29"/>
      <c r="BL22" s="30"/>
      <c r="BM22" s="31"/>
      <c r="BN22" s="31"/>
      <c r="BO22" s="31"/>
      <c r="BP22" s="31"/>
      <c r="BQ22" s="31"/>
      <c r="BR22" s="31"/>
      <c r="BS22" s="31"/>
      <c r="BT22" s="31"/>
      <c r="BU22" s="31"/>
      <c r="BV22" s="31"/>
      <c r="BW22" s="31"/>
      <c r="BX22" s="31"/>
      <c r="BY22" s="31"/>
      <c r="BZ22" s="31"/>
      <c r="CA22" s="31"/>
      <c r="CB22" s="31"/>
      <c r="CC22" s="31"/>
      <c r="CD22" s="31"/>
      <c r="CE22" s="31"/>
      <c r="CF22" s="31"/>
      <c r="CG22" s="31"/>
      <c r="CH22" s="31"/>
      <c r="CI22" s="31"/>
      <c r="CJ22" s="31"/>
      <c r="CK22" s="31"/>
      <c r="CL22" s="31"/>
      <c r="CM22" s="31"/>
      <c r="CN22" s="31"/>
      <c r="CO22" s="31"/>
      <c r="CP22" s="31"/>
      <c r="CQ22" s="31"/>
      <c r="CR22" s="31"/>
      <c r="CS22" s="31"/>
      <c r="CT22" s="31"/>
      <c r="CU22" s="31"/>
      <c r="CV22" s="31"/>
      <c r="CW22" s="31"/>
      <c r="CX22" s="31"/>
      <c r="CY22" s="31"/>
      <c r="CZ22" s="31"/>
      <c r="DA22" s="32"/>
    </row>
    <row r="23" s="10" customFormat="1" ht="11.25">
      <c r="A23" s="27" t="s">
        <v>31</v>
      </c>
      <c r="B23" s="28"/>
      <c r="C23" s="28"/>
      <c r="D23" s="28"/>
      <c r="E23" s="28"/>
      <c r="F23" s="28"/>
      <c r="G23" s="29"/>
      <c r="H23" s="33"/>
      <c r="I23" s="34" t="s">
        <v>32</v>
      </c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5"/>
      <c r="BB23" s="27" t="s">
        <v>16</v>
      </c>
      <c r="BC23" s="28"/>
      <c r="BD23" s="28"/>
      <c r="BE23" s="28"/>
      <c r="BF23" s="28"/>
      <c r="BG23" s="28"/>
      <c r="BH23" s="28"/>
      <c r="BI23" s="28"/>
      <c r="BJ23" s="28"/>
      <c r="BK23" s="29"/>
      <c r="BL23" s="30"/>
      <c r="BM23" s="31"/>
      <c r="BN23" s="31"/>
      <c r="BO23" s="31"/>
      <c r="BP23" s="31"/>
      <c r="BQ23" s="31"/>
      <c r="BR23" s="31"/>
      <c r="BS23" s="31"/>
      <c r="BT23" s="31"/>
      <c r="BU23" s="31"/>
      <c r="BV23" s="31"/>
      <c r="BW23" s="31"/>
      <c r="BX23" s="31"/>
      <c r="BY23" s="31"/>
      <c r="BZ23" s="31"/>
      <c r="CA23" s="31"/>
      <c r="CB23" s="31"/>
      <c r="CC23" s="31"/>
      <c r="CD23" s="31"/>
      <c r="CE23" s="31"/>
      <c r="CF23" s="31"/>
      <c r="CG23" s="31"/>
      <c r="CH23" s="31"/>
      <c r="CI23" s="31"/>
      <c r="CJ23" s="31"/>
      <c r="CK23" s="31"/>
      <c r="CL23" s="31"/>
      <c r="CM23" s="31"/>
      <c r="CN23" s="31"/>
      <c r="CO23" s="31"/>
      <c r="CP23" s="31"/>
      <c r="CQ23" s="31"/>
      <c r="CR23" s="31"/>
      <c r="CS23" s="31"/>
      <c r="CT23" s="31"/>
      <c r="CU23" s="31"/>
      <c r="CV23" s="31"/>
      <c r="CW23" s="31"/>
      <c r="CX23" s="31"/>
      <c r="CY23" s="31"/>
      <c r="CZ23" s="31"/>
      <c r="DA23" s="32"/>
    </row>
    <row r="24" s="10" customFormat="1" ht="11.25">
      <c r="A24" s="27" t="s">
        <v>33</v>
      </c>
      <c r="B24" s="28"/>
      <c r="C24" s="28"/>
      <c r="D24" s="28"/>
      <c r="E24" s="28"/>
      <c r="F24" s="28"/>
      <c r="G24" s="29"/>
      <c r="H24" s="33"/>
      <c r="I24" s="34" t="s">
        <v>34</v>
      </c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5"/>
      <c r="BB24" s="27" t="s">
        <v>16</v>
      </c>
      <c r="BC24" s="28"/>
      <c r="BD24" s="28"/>
      <c r="BE24" s="28"/>
      <c r="BF24" s="28"/>
      <c r="BG24" s="28"/>
      <c r="BH24" s="28"/>
      <c r="BI24" s="28"/>
      <c r="BJ24" s="28"/>
      <c r="BK24" s="29"/>
      <c r="BL24" s="30"/>
      <c r="BM24" s="31"/>
      <c r="BN24" s="31"/>
      <c r="BO24" s="31"/>
      <c r="BP24" s="31"/>
      <c r="BQ24" s="31"/>
      <c r="BR24" s="31"/>
      <c r="BS24" s="31"/>
      <c r="BT24" s="31"/>
      <c r="BU24" s="31"/>
      <c r="BV24" s="31"/>
      <c r="BW24" s="31"/>
      <c r="BX24" s="31"/>
      <c r="BY24" s="31"/>
      <c r="BZ24" s="31"/>
      <c r="CA24" s="31"/>
      <c r="CB24" s="31"/>
      <c r="CC24" s="31"/>
      <c r="CD24" s="31"/>
      <c r="CE24" s="31"/>
      <c r="CF24" s="31"/>
      <c r="CG24" s="31"/>
      <c r="CH24" s="31"/>
      <c r="CI24" s="31"/>
      <c r="CJ24" s="31"/>
      <c r="CK24" s="31"/>
      <c r="CL24" s="31"/>
      <c r="CM24" s="31"/>
      <c r="CN24" s="31"/>
      <c r="CO24" s="31"/>
      <c r="CP24" s="31"/>
      <c r="CQ24" s="31"/>
      <c r="CR24" s="31"/>
      <c r="CS24" s="31"/>
      <c r="CT24" s="31"/>
      <c r="CU24" s="31"/>
      <c r="CV24" s="31"/>
      <c r="CW24" s="31"/>
      <c r="CX24" s="31"/>
      <c r="CY24" s="31"/>
      <c r="CZ24" s="31"/>
      <c r="DA24" s="32"/>
    </row>
    <row r="25" s="10" customFormat="1" ht="11.25">
      <c r="A25" s="27" t="s">
        <v>35</v>
      </c>
      <c r="B25" s="28"/>
      <c r="C25" s="28"/>
      <c r="D25" s="28"/>
      <c r="E25" s="28"/>
      <c r="F25" s="28"/>
      <c r="G25" s="29"/>
      <c r="H25" s="33"/>
      <c r="I25" s="34" t="s">
        <v>36</v>
      </c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5"/>
      <c r="BB25" s="27" t="s">
        <v>16</v>
      </c>
      <c r="BC25" s="28"/>
      <c r="BD25" s="28"/>
      <c r="BE25" s="28"/>
      <c r="BF25" s="28"/>
      <c r="BG25" s="28"/>
      <c r="BH25" s="28"/>
      <c r="BI25" s="28"/>
      <c r="BJ25" s="28"/>
      <c r="BK25" s="29"/>
      <c r="BL25" s="30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  <c r="BZ25" s="31"/>
      <c r="CA25" s="31"/>
      <c r="CB25" s="31"/>
      <c r="CC25" s="31"/>
      <c r="CD25" s="31"/>
      <c r="CE25" s="31"/>
      <c r="CF25" s="31"/>
      <c r="CG25" s="31"/>
      <c r="CH25" s="31"/>
      <c r="CI25" s="31"/>
      <c r="CJ25" s="31"/>
      <c r="CK25" s="31"/>
      <c r="CL25" s="31"/>
      <c r="CM25" s="31"/>
      <c r="CN25" s="31"/>
      <c r="CO25" s="31"/>
      <c r="CP25" s="31"/>
      <c r="CQ25" s="31"/>
      <c r="CR25" s="31"/>
      <c r="CS25" s="31"/>
      <c r="CT25" s="31"/>
      <c r="CU25" s="31"/>
      <c r="CV25" s="31"/>
      <c r="CW25" s="31"/>
      <c r="CX25" s="31"/>
      <c r="CY25" s="31"/>
      <c r="CZ25" s="31"/>
      <c r="DA25" s="32"/>
    </row>
    <row r="26" s="10" customFormat="1" ht="11.25">
      <c r="A26" s="21" t="s">
        <v>37</v>
      </c>
      <c r="B26" s="22"/>
      <c r="C26" s="22"/>
      <c r="D26" s="22"/>
      <c r="E26" s="22"/>
      <c r="F26" s="22"/>
      <c r="G26" s="23"/>
      <c r="H26" s="24"/>
      <c r="I26" s="25" t="s">
        <v>38</v>
      </c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6"/>
      <c r="BB26" s="27" t="s">
        <v>16</v>
      </c>
      <c r="BC26" s="28"/>
      <c r="BD26" s="28"/>
      <c r="BE26" s="28"/>
      <c r="BF26" s="28"/>
      <c r="BG26" s="28"/>
      <c r="BH26" s="28"/>
      <c r="BI26" s="28"/>
      <c r="BJ26" s="28"/>
      <c r="BK26" s="29"/>
      <c r="BL26" s="30">
        <f>BL27+BL28</f>
        <v>161709.01433644496</v>
      </c>
      <c r="BM26" s="31"/>
      <c r="BN26" s="31"/>
      <c r="BO26" s="31"/>
      <c r="BP26" s="31"/>
      <c r="BQ26" s="31"/>
      <c r="BR26" s="31"/>
      <c r="BS26" s="31"/>
      <c r="BT26" s="31"/>
      <c r="BU26" s="31"/>
      <c r="BV26" s="31"/>
      <c r="BW26" s="31"/>
      <c r="BX26" s="31"/>
      <c r="BY26" s="31"/>
      <c r="BZ26" s="31"/>
      <c r="CA26" s="31"/>
      <c r="CB26" s="31"/>
      <c r="CC26" s="31"/>
      <c r="CD26" s="31"/>
      <c r="CE26" s="31"/>
      <c r="CF26" s="31"/>
      <c r="CG26" s="31"/>
      <c r="CH26" s="31"/>
      <c r="CI26" s="31"/>
      <c r="CJ26" s="31"/>
      <c r="CK26" s="31"/>
      <c r="CL26" s="31"/>
      <c r="CM26" s="31"/>
      <c r="CN26" s="31"/>
      <c r="CO26" s="31"/>
      <c r="CP26" s="31"/>
      <c r="CQ26" s="31"/>
      <c r="CR26" s="31"/>
      <c r="CS26" s="31"/>
      <c r="CT26" s="31"/>
      <c r="CU26" s="31"/>
      <c r="CV26" s="31"/>
      <c r="CW26" s="31"/>
      <c r="CX26" s="31"/>
      <c r="CY26" s="31"/>
      <c r="CZ26" s="31"/>
      <c r="DA26" s="32"/>
    </row>
    <row r="27" s="10" customFormat="1" ht="22.5" customHeight="1">
      <c r="A27" s="27" t="s">
        <v>39</v>
      </c>
      <c r="B27" s="28"/>
      <c r="C27" s="28"/>
      <c r="D27" s="28"/>
      <c r="E27" s="28"/>
      <c r="F27" s="28"/>
      <c r="G27" s="29"/>
      <c r="H27" s="33"/>
      <c r="I27" s="34" t="s">
        <v>40</v>
      </c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5"/>
      <c r="BB27" s="27" t="s">
        <v>16</v>
      </c>
      <c r="BC27" s="28"/>
      <c r="BD27" s="28"/>
      <c r="BE27" s="28"/>
      <c r="BF27" s="28"/>
      <c r="BG27" s="28"/>
      <c r="BH27" s="28"/>
      <c r="BI27" s="28"/>
      <c r="BJ27" s="28"/>
      <c r="BK27" s="29"/>
      <c r="BL27" s="30">
        <f>DB27</f>
        <v>161709.01433644496</v>
      </c>
      <c r="BM27" s="31"/>
      <c r="BN27" s="31"/>
      <c r="BO27" s="31"/>
      <c r="BP27" s="31"/>
      <c r="BQ27" s="31"/>
      <c r="BR27" s="31"/>
      <c r="BS27" s="31"/>
      <c r="BT27" s="31"/>
      <c r="BU27" s="31"/>
      <c r="BV27" s="31"/>
      <c r="BW27" s="31"/>
      <c r="BX27" s="31"/>
      <c r="BY27" s="31"/>
      <c r="BZ27" s="31"/>
      <c r="CA27" s="31"/>
      <c r="CB27" s="31"/>
      <c r="CC27" s="31"/>
      <c r="CD27" s="31"/>
      <c r="CE27" s="31"/>
      <c r="CF27" s="31"/>
      <c r="CG27" s="31"/>
      <c r="CH27" s="31"/>
      <c r="CI27" s="31"/>
      <c r="CJ27" s="31"/>
      <c r="CK27" s="31"/>
      <c r="CL27" s="31"/>
      <c r="CM27" s="31"/>
      <c r="CN27" s="31"/>
      <c r="CO27" s="31"/>
      <c r="CP27" s="31"/>
      <c r="CQ27" s="31"/>
      <c r="CR27" s="31"/>
      <c r="CS27" s="31"/>
      <c r="CT27" s="31"/>
      <c r="CU27" s="31"/>
      <c r="CV27" s="31"/>
      <c r="CW27" s="31"/>
      <c r="CX27" s="31"/>
      <c r="CY27" s="31"/>
      <c r="CZ27" s="31"/>
      <c r="DA27" s="32"/>
      <c r="DB27" s="10">
        <v>161709.01433644496</v>
      </c>
    </row>
    <row r="28" s="10" customFormat="1" ht="11.25">
      <c r="A28" s="27" t="s">
        <v>41</v>
      </c>
      <c r="B28" s="28"/>
      <c r="C28" s="28"/>
      <c r="D28" s="28"/>
      <c r="E28" s="28"/>
      <c r="F28" s="28"/>
      <c r="G28" s="29"/>
      <c r="H28" s="33"/>
      <c r="I28" s="34" t="s">
        <v>42</v>
      </c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5"/>
      <c r="BB28" s="27" t="s">
        <v>16</v>
      </c>
      <c r="BC28" s="28"/>
      <c r="BD28" s="28"/>
      <c r="BE28" s="28"/>
      <c r="BF28" s="28"/>
      <c r="BG28" s="28"/>
      <c r="BH28" s="28"/>
      <c r="BI28" s="28"/>
      <c r="BJ28" s="28"/>
      <c r="BK28" s="29"/>
      <c r="BL28" s="30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1"/>
      <c r="BX28" s="31"/>
      <c r="BY28" s="31"/>
      <c r="BZ28" s="31"/>
      <c r="CA28" s="31"/>
      <c r="CB28" s="31"/>
      <c r="CC28" s="31"/>
      <c r="CD28" s="31"/>
      <c r="CE28" s="31"/>
      <c r="CF28" s="31"/>
      <c r="CG28" s="31"/>
      <c r="CH28" s="31"/>
      <c r="CI28" s="31"/>
      <c r="CJ28" s="31"/>
      <c r="CK28" s="31"/>
      <c r="CL28" s="31"/>
      <c r="CM28" s="31"/>
      <c r="CN28" s="31"/>
      <c r="CO28" s="31"/>
      <c r="CP28" s="31"/>
      <c r="CQ28" s="31"/>
      <c r="CR28" s="31"/>
      <c r="CS28" s="31"/>
      <c r="CT28" s="31"/>
      <c r="CU28" s="31"/>
      <c r="CV28" s="31"/>
      <c r="CW28" s="31"/>
      <c r="CX28" s="31"/>
      <c r="CY28" s="31"/>
      <c r="CZ28" s="31"/>
      <c r="DA28" s="32"/>
    </row>
    <row r="29" s="10" customFormat="1" ht="11.25">
      <c r="A29" s="21" t="s">
        <v>43</v>
      </c>
      <c r="B29" s="22"/>
      <c r="C29" s="22"/>
      <c r="D29" s="22"/>
      <c r="E29" s="22"/>
      <c r="F29" s="22"/>
      <c r="G29" s="23"/>
      <c r="H29" s="24"/>
      <c r="I29" s="25" t="s">
        <v>44</v>
      </c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6"/>
      <c r="BB29" s="27" t="s">
        <v>16</v>
      </c>
      <c r="BC29" s="28"/>
      <c r="BD29" s="28"/>
      <c r="BE29" s="28"/>
      <c r="BF29" s="28"/>
      <c r="BG29" s="28"/>
      <c r="BH29" s="28"/>
      <c r="BI29" s="28"/>
      <c r="BJ29" s="28"/>
      <c r="BK29" s="29"/>
      <c r="BL29" s="30">
        <f>BL30+BL38+BL41+BL45+BL46+BL50</f>
        <v>137794.3034429932</v>
      </c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1"/>
      <c r="BX29" s="31"/>
      <c r="BY29" s="31"/>
      <c r="BZ29" s="31"/>
      <c r="CA29" s="31"/>
      <c r="CB29" s="31"/>
      <c r="CC29" s="31"/>
      <c r="CD29" s="31"/>
      <c r="CE29" s="31"/>
      <c r="CF29" s="31"/>
      <c r="CG29" s="31"/>
      <c r="CH29" s="31"/>
      <c r="CI29" s="31"/>
      <c r="CJ29" s="31"/>
      <c r="CK29" s="31"/>
      <c r="CL29" s="31"/>
      <c r="CM29" s="31"/>
      <c r="CN29" s="31"/>
      <c r="CO29" s="31"/>
      <c r="CP29" s="31"/>
      <c r="CQ29" s="31"/>
      <c r="CR29" s="31"/>
      <c r="CS29" s="31"/>
      <c r="CT29" s="31"/>
      <c r="CU29" s="31"/>
      <c r="CV29" s="31"/>
      <c r="CW29" s="31"/>
      <c r="CX29" s="31"/>
      <c r="CY29" s="31"/>
      <c r="CZ29" s="31"/>
      <c r="DA29" s="32"/>
    </row>
    <row r="30" s="10" customFormat="1" ht="11.25">
      <c r="A30" s="21" t="s">
        <v>45</v>
      </c>
      <c r="B30" s="22"/>
      <c r="C30" s="22"/>
      <c r="D30" s="22"/>
      <c r="E30" s="22"/>
      <c r="F30" s="22"/>
      <c r="G30" s="23"/>
      <c r="H30" s="24"/>
      <c r="I30" s="25" t="s">
        <v>46</v>
      </c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6"/>
      <c r="BB30" s="27" t="s">
        <v>16</v>
      </c>
      <c r="BC30" s="28"/>
      <c r="BD30" s="28"/>
      <c r="BE30" s="28"/>
      <c r="BF30" s="28"/>
      <c r="BG30" s="28"/>
      <c r="BH30" s="28"/>
      <c r="BI30" s="28"/>
      <c r="BJ30" s="28"/>
      <c r="BK30" s="29"/>
      <c r="BL30" s="30">
        <f>BL31+BL32+BL33+BL34+BL35+BL36+BL37</f>
        <v>92299.38216274252</v>
      </c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1"/>
      <c r="BX30" s="31"/>
      <c r="BY30" s="31"/>
      <c r="BZ30" s="31"/>
      <c r="CA30" s="31"/>
      <c r="CB30" s="31"/>
      <c r="CC30" s="31"/>
      <c r="CD30" s="31"/>
      <c r="CE30" s="31"/>
      <c r="CF30" s="31"/>
      <c r="CG30" s="31"/>
      <c r="CH30" s="31"/>
      <c r="CI30" s="31"/>
      <c r="CJ30" s="31"/>
      <c r="CK30" s="31"/>
      <c r="CL30" s="31"/>
      <c r="CM30" s="31"/>
      <c r="CN30" s="31"/>
      <c r="CO30" s="31"/>
      <c r="CP30" s="31"/>
      <c r="CQ30" s="31"/>
      <c r="CR30" s="31"/>
      <c r="CS30" s="31"/>
      <c r="CT30" s="31"/>
      <c r="CU30" s="31"/>
      <c r="CV30" s="31"/>
      <c r="CW30" s="31"/>
      <c r="CX30" s="31"/>
      <c r="CY30" s="31"/>
      <c r="CZ30" s="31"/>
      <c r="DA30" s="32"/>
    </row>
    <row r="31" s="10" customFormat="1" ht="11.25">
      <c r="A31" s="27" t="s">
        <v>47</v>
      </c>
      <c r="B31" s="28"/>
      <c r="C31" s="28"/>
      <c r="D31" s="28"/>
      <c r="E31" s="28"/>
      <c r="F31" s="28"/>
      <c r="G31" s="29"/>
      <c r="H31" s="33"/>
      <c r="I31" s="34" t="s">
        <v>48</v>
      </c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5"/>
      <c r="BB31" s="27" t="s">
        <v>16</v>
      </c>
      <c r="BC31" s="28"/>
      <c r="BD31" s="28"/>
      <c r="BE31" s="28"/>
      <c r="BF31" s="28"/>
      <c r="BG31" s="28"/>
      <c r="BH31" s="28"/>
      <c r="BI31" s="28"/>
      <c r="BJ31" s="28"/>
      <c r="BK31" s="29"/>
      <c r="BL31" s="30">
        <f t="shared" ref="BL31:BL37" si="1">DB31</f>
        <v>35.168154812660333</v>
      </c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1"/>
      <c r="BX31" s="31"/>
      <c r="BY31" s="31"/>
      <c r="BZ31" s="31"/>
      <c r="CA31" s="31"/>
      <c r="CB31" s="31"/>
      <c r="CC31" s="31"/>
      <c r="CD31" s="31"/>
      <c r="CE31" s="31"/>
      <c r="CF31" s="31"/>
      <c r="CG31" s="31"/>
      <c r="CH31" s="31"/>
      <c r="CI31" s="31"/>
      <c r="CJ31" s="31"/>
      <c r="CK31" s="31"/>
      <c r="CL31" s="31"/>
      <c r="CM31" s="31"/>
      <c r="CN31" s="31"/>
      <c r="CO31" s="31"/>
      <c r="CP31" s="31"/>
      <c r="CQ31" s="31"/>
      <c r="CR31" s="31"/>
      <c r="CS31" s="31"/>
      <c r="CT31" s="31"/>
      <c r="CU31" s="31"/>
      <c r="CV31" s="31"/>
      <c r="CW31" s="31"/>
      <c r="CX31" s="31"/>
      <c r="CY31" s="31"/>
      <c r="CZ31" s="31"/>
      <c r="DA31" s="32"/>
      <c r="DB31" s="10">
        <v>35.168154812660333</v>
      </c>
    </row>
    <row r="32" s="10" customFormat="1" ht="11.25">
      <c r="A32" s="27" t="s">
        <v>49</v>
      </c>
      <c r="B32" s="28"/>
      <c r="C32" s="28"/>
      <c r="D32" s="28"/>
      <c r="E32" s="28"/>
      <c r="F32" s="28"/>
      <c r="G32" s="29"/>
      <c r="H32" s="33"/>
      <c r="I32" s="34" t="s">
        <v>50</v>
      </c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5"/>
      <c r="BB32" s="27" t="s">
        <v>16</v>
      </c>
      <c r="BC32" s="28"/>
      <c r="BD32" s="28"/>
      <c r="BE32" s="28"/>
      <c r="BF32" s="28"/>
      <c r="BG32" s="28"/>
      <c r="BH32" s="28"/>
      <c r="BI32" s="28"/>
      <c r="BJ32" s="28"/>
      <c r="BK32" s="29"/>
      <c r="BL32" s="30">
        <f t="shared" si="1"/>
        <v>28422.381709891153</v>
      </c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1"/>
      <c r="BX32" s="31"/>
      <c r="BY32" s="31"/>
      <c r="BZ32" s="31"/>
      <c r="CA32" s="31"/>
      <c r="CB32" s="31"/>
      <c r="CC32" s="31"/>
      <c r="CD32" s="31"/>
      <c r="CE32" s="31"/>
      <c r="CF32" s="31"/>
      <c r="CG32" s="31"/>
      <c r="CH32" s="31"/>
      <c r="CI32" s="31"/>
      <c r="CJ32" s="31"/>
      <c r="CK32" s="31"/>
      <c r="CL32" s="31"/>
      <c r="CM32" s="31"/>
      <c r="CN32" s="31"/>
      <c r="CO32" s="31"/>
      <c r="CP32" s="31"/>
      <c r="CQ32" s="31"/>
      <c r="CR32" s="31"/>
      <c r="CS32" s="31"/>
      <c r="CT32" s="31"/>
      <c r="CU32" s="31"/>
      <c r="CV32" s="31"/>
      <c r="CW32" s="31"/>
      <c r="CX32" s="31"/>
      <c r="CY32" s="31"/>
      <c r="CZ32" s="31"/>
      <c r="DA32" s="32"/>
      <c r="DB32" s="10">
        <v>28422.381709891153</v>
      </c>
    </row>
    <row r="33" s="10" customFormat="1" ht="11.25">
      <c r="A33" s="27" t="s">
        <v>51</v>
      </c>
      <c r="B33" s="28"/>
      <c r="C33" s="28"/>
      <c r="D33" s="28"/>
      <c r="E33" s="28"/>
      <c r="F33" s="28"/>
      <c r="G33" s="29"/>
      <c r="H33" s="33"/>
      <c r="I33" s="34" t="s">
        <v>52</v>
      </c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5"/>
      <c r="BB33" s="27" t="s">
        <v>16</v>
      </c>
      <c r="BC33" s="28"/>
      <c r="BD33" s="28"/>
      <c r="BE33" s="28"/>
      <c r="BF33" s="28"/>
      <c r="BG33" s="28"/>
      <c r="BH33" s="28"/>
      <c r="BI33" s="28"/>
      <c r="BJ33" s="28"/>
      <c r="BK33" s="29"/>
      <c r="BL33" s="30"/>
      <c r="BM33" s="31"/>
      <c r="BN33" s="31"/>
      <c r="BO33" s="31"/>
      <c r="BP33" s="31"/>
      <c r="BQ33" s="31"/>
      <c r="BR33" s="31"/>
      <c r="BS33" s="31"/>
      <c r="BT33" s="31"/>
      <c r="BU33" s="31"/>
      <c r="BV33" s="31"/>
      <c r="BW33" s="31"/>
      <c r="BX33" s="31"/>
      <c r="BY33" s="31"/>
      <c r="BZ33" s="31"/>
      <c r="CA33" s="31"/>
      <c r="CB33" s="31"/>
      <c r="CC33" s="31"/>
      <c r="CD33" s="31"/>
      <c r="CE33" s="31"/>
      <c r="CF33" s="31"/>
      <c r="CG33" s="31"/>
      <c r="CH33" s="31"/>
      <c r="CI33" s="31"/>
      <c r="CJ33" s="31"/>
      <c r="CK33" s="31"/>
      <c r="CL33" s="31"/>
      <c r="CM33" s="31"/>
      <c r="CN33" s="31"/>
      <c r="CO33" s="31"/>
      <c r="CP33" s="31"/>
      <c r="CQ33" s="31"/>
      <c r="CR33" s="31"/>
      <c r="CS33" s="31"/>
      <c r="CT33" s="31"/>
      <c r="CU33" s="31"/>
      <c r="CV33" s="31"/>
      <c r="CW33" s="31"/>
      <c r="CX33" s="31"/>
      <c r="CY33" s="31"/>
      <c r="CZ33" s="31"/>
      <c r="DA33" s="32"/>
    </row>
    <row r="34" s="10" customFormat="1" ht="11.25">
      <c r="A34" s="27" t="s">
        <v>53</v>
      </c>
      <c r="B34" s="28"/>
      <c r="C34" s="28"/>
      <c r="D34" s="28"/>
      <c r="E34" s="28"/>
      <c r="F34" s="28"/>
      <c r="G34" s="29"/>
      <c r="H34" s="33"/>
      <c r="I34" s="34" t="s">
        <v>54</v>
      </c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5"/>
      <c r="BB34" s="27" t="s">
        <v>16</v>
      </c>
      <c r="BC34" s="28"/>
      <c r="BD34" s="28"/>
      <c r="BE34" s="28"/>
      <c r="BF34" s="28"/>
      <c r="BG34" s="28"/>
      <c r="BH34" s="28"/>
      <c r="BI34" s="28"/>
      <c r="BJ34" s="28"/>
      <c r="BK34" s="29"/>
      <c r="BL34" s="30"/>
      <c r="BM34" s="31"/>
      <c r="BN34" s="31"/>
      <c r="BO34" s="31"/>
      <c r="BP34" s="31"/>
      <c r="BQ34" s="31"/>
      <c r="BR34" s="31"/>
      <c r="BS34" s="31"/>
      <c r="BT34" s="31"/>
      <c r="BU34" s="31"/>
      <c r="BV34" s="31"/>
      <c r="BW34" s="31"/>
      <c r="BX34" s="31"/>
      <c r="BY34" s="31"/>
      <c r="BZ34" s="31"/>
      <c r="CA34" s="31"/>
      <c r="CB34" s="31"/>
      <c r="CC34" s="31"/>
      <c r="CD34" s="31"/>
      <c r="CE34" s="31"/>
      <c r="CF34" s="31"/>
      <c r="CG34" s="31"/>
      <c r="CH34" s="31"/>
      <c r="CI34" s="31"/>
      <c r="CJ34" s="31"/>
      <c r="CK34" s="31"/>
      <c r="CL34" s="31"/>
      <c r="CM34" s="31"/>
      <c r="CN34" s="31"/>
      <c r="CO34" s="31"/>
      <c r="CP34" s="31"/>
      <c r="CQ34" s="31"/>
      <c r="CR34" s="31"/>
      <c r="CS34" s="31"/>
      <c r="CT34" s="31"/>
      <c r="CU34" s="31"/>
      <c r="CV34" s="31"/>
      <c r="CW34" s="31"/>
      <c r="CX34" s="31"/>
      <c r="CY34" s="31"/>
      <c r="CZ34" s="31"/>
      <c r="DA34" s="32"/>
    </row>
    <row r="35" s="10" customFormat="1" ht="11.25">
      <c r="A35" s="27" t="s">
        <v>55</v>
      </c>
      <c r="B35" s="28"/>
      <c r="C35" s="28"/>
      <c r="D35" s="28"/>
      <c r="E35" s="28"/>
      <c r="F35" s="28"/>
      <c r="G35" s="29"/>
      <c r="H35" s="33"/>
      <c r="I35" s="34" t="s">
        <v>56</v>
      </c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5"/>
      <c r="BB35" s="27" t="s">
        <v>16</v>
      </c>
      <c r="BC35" s="28"/>
      <c r="BD35" s="28"/>
      <c r="BE35" s="28"/>
      <c r="BF35" s="28"/>
      <c r="BG35" s="28"/>
      <c r="BH35" s="28"/>
      <c r="BI35" s="28"/>
      <c r="BJ35" s="28"/>
      <c r="BK35" s="29"/>
      <c r="BL35" s="30">
        <f t="shared" si="1"/>
        <v>60735.494766675081</v>
      </c>
      <c r="BM35" s="31"/>
      <c r="BN35" s="31"/>
      <c r="BO35" s="31"/>
      <c r="BP35" s="31"/>
      <c r="BQ35" s="31"/>
      <c r="BR35" s="31"/>
      <c r="BS35" s="31"/>
      <c r="BT35" s="31"/>
      <c r="BU35" s="31"/>
      <c r="BV35" s="31"/>
      <c r="BW35" s="31"/>
      <c r="BX35" s="31"/>
      <c r="BY35" s="31"/>
      <c r="BZ35" s="31"/>
      <c r="CA35" s="31"/>
      <c r="CB35" s="31"/>
      <c r="CC35" s="31"/>
      <c r="CD35" s="31"/>
      <c r="CE35" s="31"/>
      <c r="CF35" s="31"/>
      <c r="CG35" s="31"/>
      <c r="CH35" s="31"/>
      <c r="CI35" s="31"/>
      <c r="CJ35" s="31"/>
      <c r="CK35" s="31"/>
      <c r="CL35" s="31"/>
      <c r="CM35" s="31"/>
      <c r="CN35" s="31"/>
      <c r="CO35" s="31"/>
      <c r="CP35" s="31"/>
      <c r="CQ35" s="31"/>
      <c r="CR35" s="31"/>
      <c r="CS35" s="31"/>
      <c r="CT35" s="31"/>
      <c r="CU35" s="31"/>
      <c r="CV35" s="31"/>
      <c r="CW35" s="31"/>
      <c r="CX35" s="31"/>
      <c r="CY35" s="31"/>
      <c r="CZ35" s="31"/>
      <c r="DA35" s="32"/>
      <c r="DB35" s="10">
        <v>60735.494766675081</v>
      </c>
    </row>
    <row r="36" s="10" customFormat="1" ht="11.25">
      <c r="A36" s="27" t="s">
        <v>57</v>
      </c>
      <c r="B36" s="28"/>
      <c r="C36" s="28"/>
      <c r="D36" s="28"/>
      <c r="E36" s="28"/>
      <c r="F36" s="28"/>
      <c r="G36" s="29"/>
      <c r="H36" s="33"/>
      <c r="I36" s="34" t="s">
        <v>58</v>
      </c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5"/>
      <c r="BB36" s="27" t="s">
        <v>16</v>
      </c>
      <c r="BC36" s="28"/>
      <c r="BD36" s="28"/>
      <c r="BE36" s="28"/>
      <c r="BF36" s="28"/>
      <c r="BG36" s="28"/>
      <c r="BH36" s="28"/>
      <c r="BI36" s="28"/>
      <c r="BJ36" s="28"/>
      <c r="BK36" s="29"/>
      <c r="BL36" s="30"/>
      <c r="BM36" s="31"/>
      <c r="BN36" s="31"/>
      <c r="BO36" s="31"/>
      <c r="BP36" s="31"/>
      <c r="BQ36" s="31"/>
      <c r="BR36" s="31"/>
      <c r="BS36" s="31"/>
      <c r="BT36" s="31"/>
      <c r="BU36" s="31"/>
      <c r="BV36" s="31"/>
      <c r="BW36" s="31"/>
      <c r="BX36" s="31"/>
      <c r="BY36" s="31"/>
      <c r="BZ36" s="31"/>
      <c r="CA36" s="31"/>
      <c r="CB36" s="31"/>
      <c r="CC36" s="31"/>
      <c r="CD36" s="31"/>
      <c r="CE36" s="31"/>
      <c r="CF36" s="31"/>
      <c r="CG36" s="31"/>
      <c r="CH36" s="31"/>
      <c r="CI36" s="31"/>
      <c r="CJ36" s="31"/>
      <c r="CK36" s="31"/>
      <c r="CL36" s="31"/>
      <c r="CM36" s="31"/>
      <c r="CN36" s="31"/>
      <c r="CO36" s="31"/>
      <c r="CP36" s="31"/>
      <c r="CQ36" s="31"/>
      <c r="CR36" s="31"/>
      <c r="CS36" s="31"/>
      <c r="CT36" s="31"/>
      <c r="CU36" s="31"/>
      <c r="CV36" s="31"/>
      <c r="CW36" s="31"/>
      <c r="CX36" s="31"/>
      <c r="CY36" s="31"/>
      <c r="CZ36" s="31"/>
      <c r="DA36" s="32"/>
    </row>
    <row r="37" s="10" customFormat="1" ht="11.25">
      <c r="A37" s="27" t="s">
        <v>59</v>
      </c>
      <c r="B37" s="28"/>
      <c r="C37" s="28"/>
      <c r="D37" s="28"/>
      <c r="E37" s="28"/>
      <c r="F37" s="28"/>
      <c r="G37" s="29"/>
      <c r="H37" s="33"/>
      <c r="I37" s="34" t="s">
        <v>60</v>
      </c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5"/>
      <c r="BB37" s="27" t="s">
        <v>16</v>
      </c>
      <c r="BC37" s="28"/>
      <c r="BD37" s="28"/>
      <c r="BE37" s="28"/>
      <c r="BF37" s="28"/>
      <c r="BG37" s="28"/>
      <c r="BH37" s="28"/>
      <c r="BI37" s="28"/>
      <c r="BJ37" s="28"/>
      <c r="BK37" s="29"/>
      <c r="BL37" s="30">
        <f t="shared" si="1"/>
        <v>3106.3375313636175</v>
      </c>
      <c r="BM37" s="31"/>
      <c r="BN37" s="31"/>
      <c r="BO37" s="31"/>
      <c r="BP37" s="31"/>
      <c r="BQ37" s="31"/>
      <c r="BR37" s="31"/>
      <c r="BS37" s="31"/>
      <c r="BT37" s="31"/>
      <c r="BU37" s="31"/>
      <c r="BV37" s="31"/>
      <c r="BW37" s="31"/>
      <c r="BX37" s="31"/>
      <c r="BY37" s="31"/>
      <c r="BZ37" s="31"/>
      <c r="CA37" s="31"/>
      <c r="CB37" s="31"/>
      <c r="CC37" s="31"/>
      <c r="CD37" s="31"/>
      <c r="CE37" s="31"/>
      <c r="CF37" s="31"/>
      <c r="CG37" s="31"/>
      <c r="CH37" s="31"/>
      <c r="CI37" s="31"/>
      <c r="CJ37" s="31"/>
      <c r="CK37" s="31"/>
      <c r="CL37" s="31"/>
      <c r="CM37" s="31"/>
      <c r="CN37" s="31"/>
      <c r="CO37" s="31"/>
      <c r="CP37" s="31"/>
      <c r="CQ37" s="31"/>
      <c r="CR37" s="31"/>
      <c r="CS37" s="31"/>
      <c r="CT37" s="31"/>
      <c r="CU37" s="31"/>
      <c r="CV37" s="31"/>
      <c r="CW37" s="31"/>
      <c r="CX37" s="31"/>
      <c r="CY37" s="31"/>
      <c r="CZ37" s="31"/>
      <c r="DA37" s="32"/>
      <c r="DB37" s="10">
        <v>3106.3375313636175</v>
      </c>
    </row>
    <row r="38" s="10" customFormat="1" ht="11.25">
      <c r="A38" s="21" t="s">
        <v>61</v>
      </c>
      <c r="B38" s="22"/>
      <c r="C38" s="22"/>
      <c r="D38" s="22"/>
      <c r="E38" s="22"/>
      <c r="F38" s="22"/>
      <c r="G38" s="23"/>
      <c r="H38" s="24"/>
      <c r="I38" s="25" t="s">
        <v>62</v>
      </c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6"/>
      <c r="BB38" s="27" t="s">
        <v>16</v>
      </c>
      <c r="BC38" s="28"/>
      <c r="BD38" s="28"/>
      <c r="BE38" s="28"/>
      <c r="BF38" s="28"/>
      <c r="BG38" s="28"/>
      <c r="BH38" s="28"/>
      <c r="BI38" s="28"/>
      <c r="BJ38" s="28"/>
      <c r="BK38" s="29"/>
      <c r="BL38" s="30">
        <f>BL39+BL40</f>
        <v>1227.6291078123097</v>
      </c>
      <c r="BM38" s="31"/>
      <c r="BN38" s="31"/>
      <c r="BO38" s="31"/>
      <c r="BP38" s="31"/>
      <c r="BQ38" s="31"/>
      <c r="BR38" s="31"/>
      <c r="BS38" s="31"/>
      <c r="BT38" s="31"/>
      <c r="BU38" s="31"/>
      <c r="BV38" s="31"/>
      <c r="BW38" s="31"/>
      <c r="BX38" s="31"/>
      <c r="BY38" s="31"/>
      <c r="BZ38" s="31"/>
      <c r="CA38" s="31"/>
      <c r="CB38" s="31"/>
      <c r="CC38" s="31"/>
      <c r="CD38" s="31"/>
      <c r="CE38" s="31"/>
      <c r="CF38" s="31"/>
      <c r="CG38" s="31"/>
      <c r="CH38" s="31"/>
      <c r="CI38" s="31"/>
      <c r="CJ38" s="31"/>
      <c r="CK38" s="31"/>
      <c r="CL38" s="31"/>
      <c r="CM38" s="31"/>
      <c r="CN38" s="31"/>
      <c r="CO38" s="31"/>
      <c r="CP38" s="31"/>
      <c r="CQ38" s="31"/>
      <c r="CR38" s="31"/>
      <c r="CS38" s="31"/>
      <c r="CT38" s="31"/>
      <c r="CU38" s="31"/>
      <c r="CV38" s="31"/>
      <c r="CW38" s="31"/>
      <c r="CX38" s="31"/>
      <c r="CY38" s="31"/>
      <c r="CZ38" s="31"/>
      <c r="DA38" s="32"/>
    </row>
    <row r="39" s="10" customFormat="1" ht="11.25" customHeight="1">
      <c r="A39" s="27" t="s">
        <v>63</v>
      </c>
      <c r="B39" s="28"/>
      <c r="C39" s="28"/>
      <c r="D39" s="28"/>
      <c r="E39" s="28"/>
      <c r="F39" s="28"/>
      <c r="G39" s="29"/>
      <c r="H39" s="33"/>
      <c r="I39" s="34" t="s">
        <v>64</v>
      </c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5"/>
      <c r="BB39" s="27" t="s">
        <v>16</v>
      </c>
      <c r="BC39" s="28"/>
      <c r="BD39" s="28"/>
      <c r="BE39" s="28"/>
      <c r="BF39" s="28"/>
      <c r="BG39" s="28"/>
      <c r="BH39" s="28"/>
      <c r="BI39" s="28"/>
      <c r="BJ39" s="28"/>
      <c r="BK39" s="29"/>
      <c r="BL39" s="30"/>
      <c r="BM39" s="31"/>
      <c r="BN39" s="31"/>
      <c r="BO39" s="31"/>
      <c r="BP39" s="31"/>
      <c r="BQ39" s="31"/>
      <c r="BR39" s="31"/>
      <c r="BS39" s="31"/>
      <c r="BT39" s="31"/>
      <c r="BU39" s="31"/>
      <c r="BV39" s="31"/>
      <c r="BW39" s="31"/>
      <c r="BX39" s="31"/>
      <c r="BY39" s="31"/>
      <c r="BZ39" s="31"/>
      <c r="CA39" s="31"/>
      <c r="CB39" s="31"/>
      <c r="CC39" s="31"/>
      <c r="CD39" s="31"/>
      <c r="CE39" s="31"/>
      <c r="CF39" s="31"/>
      <c r="CG39" s="31"/>
      <c r="CH39" s="31"/>
      <c r="CI39" s="31"/>
      <c r="CJ39" s="31"/>
      <c r="CK39" s="31"/>
      <c r="CL39" s="31"/>
      <c r="CM39" s="31"/>
      <c r="CN39" s="31"/>
      <c r="CO39" s="31"/>
      <c r="CP39" s="31"/>
      <c r="CQ39" s="31"/>
      <c r="CR39" s="31"/>
      <c r="CS39" s="31"/>
      <c r="CT39" s="31"/>
      <c r="CU39" s="31"/>
      <c r="CV39" s="31"/>
      <c r="CW39" s="31"/>
      <c r="CX39" s="31"/>
      <c r="CY39" s="31"/>
      <c r="CZ39" s="31"/>
      <c r="DA39" s="32"/>
    </row>
    <row r="40" s="10" customFormat="1" ht="11.25">
      <c r="A40" s="27" t="s">
        <v>65</v>
      </c>
      <c r="B40" s="28"/>
      <c r="C40" s="28"/>
      <c r="D40" s="28"/>
      <c r="E40" s="28"/>
      <c r="F40" s="28"/>
      <c r="G40" s="29"/>
      <c r="H40" s="33"/>
      <c r="I40" s="34" t="s">
        <v>66</v>
      </c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5"/>
      <c r="BB40" s="27" t="s">
        <v>16</v>
      </c>
      <c r="BC40" s="28"/>
      <c r="BD40" s="28"/>
      <c r="BE40" s="28"/>
      <c r="BF40" s="28"/>
      <c r="BG40" s="28"/>
      <c r="BH40" s="28"/>
      <c r="BI40" s="28"/>
      <c r="BJ40" s="28"/>
      <c r="BK40" s="29"/>
      <c r="BL40" s="30">
        <f>DB40</f>
        <v>1227.6291078123097</v>
      </c>
      <c r="BM40" s="31"/>
      <c r="BN40" s="31"/>
      <c r="BO40" s="31"/>
      <c r="BP40" s="31"/>
      <c r="BQ40" s="31"/>
      <c r="BR40" s="31"/>
      <c r="BS40" s="31"/>
      <c r="BT40" s="31"/>
      <c r="BU40" s="31"/>
      <c r="BV40" s="31"/>
      <c r="BW40" s="31"/>
      <c r="BX40" s="31"/>
      <c r="BY40" s="31"/>
      <c r="BZ40" s="31"/>
      <c r="CA40" s="31"/>
      <c r="CB40" s="31"/>
      <c r="CC40" s="31"/>
      <c r="CD40" s="31"/>
      <c r="CE40" s="31"/>
      <c r="CF40" s="31"/>
      <c r="CG40" s="31"/>
      <c r="CH40" s="31"/>
      <c r="CI40" s="31"/>
      <c r="CJ40" s="31"/>
      <c r="CK40" s="31"/>
      <c r="CL40" s="31"/>
      <c r="CM40" s="31"/>
      <c r="CN40" s="31"/>
      <c r="CO40" s="31"/>
      <c r="CP40" s="31"/>
      <c r="CQ40" s="31"/>
      <c r="CR40" s="31"/>
      <c r="CS40" s="31"/>
      <c r="CT40" s="31"/>
      <c r="CU40" s="31"/>
      <c r="CV40" s="31"/>
      <c r="CW40" s="31"/>
      <c r="CX40" s="31"/>
      <c r="CY40" s="31"/>
      <c r="CZ40" s="31"/>
      <c r="DA40" s="32"/>
      <c r="DB40" s="10">
        <v>1227.6291078123097</v>
      </c>
    </row>
    <row r="41" s="10" customFormat="1" ht="11.25">
      <c r="A41" s="21" t="s">
        <v>67</v>
      </c>
      <c r="B41" s="22"/>
      <c r="C41" s="22"/>
      <c r="D41" s="22"/>
      <c r="E41" s="22"/>
      <c r="F41" s="22"/>
      <c r="G41" s="23"/>
      <c r="H41" s="24"/>
      <c r="I41" s="25" t="s">
        <v>68</v>
      </c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6"/>
      <c r="BB41" s="27" t="s">
        <v>16</v>
      </c>
      <c r="BC41" s="28"/>
      <c r="BD41" s="28"/>
      <c r="BE41" s="28"/>
      <c r="BF41" s="28"/>
      <c r="BG41" s="28"/>
      <c r="BH41" s="28"/>
      <c r="BI41" s="28"/>
      <c r="BJ41" s="28"/>
      <c r="BK41" s="29"/>
      <c r="BL41" s="30">
        <f>BL42+BL43+BL44</f>
        <v>2021.6547474178424</v>
      </c>
      <c r="BM41" s="31"/>
      <c r="BN41" s="31"/>
      <c r="BO41" s="31"/>
      <c r="BP41" s="31"/>
      <c r="BQ41" s="31"/>
      <c r="BR41" s="31"/>
      <c r="BS41" s="31"/>
      <c r="BT41" s="31"/>
      <c r="BU41" s="31"/>
      <c r="BV41" s="31"/>
      <c r="BW41" s="31"/>
      <c r="BX41" s="31"/>
      <c r="BY41" s="31"/>
      <c r="BZ41" s="31"/>
      <c r="CA41" s="31"/>
      <c r="CB41" s="31"/>
      <c r="CC41" s="31"/>
      <c r="CD41" s="31"/>
      <c r="CE41" s="31"/>
      <c r="CF41" s="31"/>
      <c r="CG41" s="31"/>
      <c r="CH41" s="31"/>
      <c r="CI41" s="31"/>
      <c r="CJ41" s="31"/>
      <c r="CK41" s="31"/>
      <c r="CL41" s="31"/>
      <c r="CM41" s="31"/>
      <c r="CN41" s="31"/>
      <c r="CO41" s="31"/>
      <c r="CP41" s="31"/>
      <c r="CQ41" s="31"/>
      <c r="CR41" s="31"/>
      <c r="CS41" s="31"/>
      <c r="CT41" s="31"/>
      <c r="CU41" s="31"/>
      <c r="CV41" s="31"/>
      <c r="CW41" s="31"/>
      <c r="CX41" s="31"/>
      <c r="CY41" s="31"/>
      <c r="CZ41" s="31"/>
      <c r="DA41" s="32"/>
    </row>
    <row r="42" s="10" customFormat="1" ht="11.25">
      <c r="A42" s="27" t="s">
        <v>69</v>
      </c>
      <c r="B42" s="28"/>
      <c r="C42" s="28"/>
      <c r="D42" s="28"/>
      <c r="E42" s="28"/>
      <c r="F42" s="28"/>
      <c r="G42" s="29"/>
      <c r="H42" s="33"/>
      <c r="I42" s="34" t="s">
        <v>70</v>
      </c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5"/>
      <c r="BB42" s="27" t="s">
        <v>16</v>
      </c>
      <c r="BC42" s="28"/>
      <c r="BD42" s="28"/>
      <c r="BE42" s="28"/>
      <c r="BF42" s="28"/>
      <c r="BG42" s="28"/>
      <c r="BH42" s="28"/>
      <c r="BI42" s="28"/>
      <c r="BJ42" s="28"/>
      <c r="BK42" s="29"/>
      <c r="BL42" s="30">
        <f t="shared" ref="BL42:BL43" si="2">DB42</f>
        <v>148.78483169930564</v>
      </c>
      <c r="BM42" s="31"/>
      <c r="BN42" s="31"/>
      <c r="BO42" s="31"/>
      <c r="BP42" s="31"/>
      <c r="BQ42" s="31"/>
      <c r="BR42" s="31"/>
      <c r="BS42" s="31"/>
      <c r="BT42" s="31"/>
      <c r="BU42" s="31"/>
      <c r="BV42" s="31"/>
      <c r="BW42" s="31"/>
      <c r="BX42" s="31"/>
      <c r="BY42" s="31"/>
      <c r="BZ42" s="31"/>
      <c r="CA42" s="31"/>
      <c r="CB42" s="31"/>
      <c r="CC42" s="31"/>
      <c r="CD42" s="31"/>
      <c r="CE42" s="31"/>
      <c r="CF42" s="31"/>
      <c r="CG42" s="31"/>
      <c r="CH42" s="31"/>
      <c r="CI42" s="31"/>
      <c r="CJ42" s="31"/>
      <c r="CK42" s="31"/>
      <c r="CL42" s="31"/>
      <c r="CM42" s="31"/>
      <c r="CN42" s="31"/>
      <c r="CO42" s="31"/>
      <c r="CP42" s="31"/>
      <c r="CQ42" s="31"/>
      <c r="CR42" s="31"/>
      <c r="CS42" s="31"/>
      <c r="CT42" s="31"/>
      <c r="CU42" s="31"/>
      <c r="CV42" s="31"/>
      <c r="CW42" s="31"/>
      <c r="CX42" s="31"/>
      <c r="CY42" s="31"/>
      <c r="CZ42" s="31"/>
      <c r="DA42" s="32"/>
      <c r="DB42" s="10">
        <v>148.78483169930564</v>
      </c>
    </row>
    <row r="43" s="10" customFormat="1" ht="11.25">
      <c r="A43" s="27" t="s">
        <v>71</v>
      </c>
      <c r="B43" s="28"/>
      <c r="C43" s="28"/>
      <c r="D43" s="28"/>
      <c r="E43" s="28"/>
      <c r="F43" s="28"/>
      <c r="G43" s="29"/>
      <c r="H43" s="33"/>
      <c r="I43" s="34" t="s">
        <v>72</v>
      </c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5"/>
      <c r="BB43" s="27" t="s">
        <v>16</v>
      </c>
      <c r="BC43" s="28"/>
      <c r="BD43" s="28"/>
      <c r="BE43" s="28"/>
      <c r="BF43" s="28"/>
      <c r="BG43" s="28"/>
      <c r="BH43" s="28"/>
      <c r="BI43" s="28"/>
      <c r="BJ43" s="28"/>
      <c r="BK43" s="29"/>
      <c r="BL43" s="30">
        <f t="shared" si="2"/>
        <v>1872.8699157185367</v>
      </c>
      <c r="BM43" s="31"/>
      <c r="BN43" s="31"/>
      <c r="BO43" s="31"/>
      <c r="BP43" s="31"/>
      <c r="BQ43" s="31"/>
      <c r="BR43" s="31"/>
      <c r="BS43" s="31"/>
      <c r="BT43" s="31"/>
      <c r="BU43" s="31"/>
      <c r="BV43" s="31"/>
      <c r="BW43" s="31"/>
      <c r="BX43" s="31"/>
      <c r="BY43" s="31"/>
      <c r="BZ43" s="31"/>
      <c r="CA43" s="31"/>
      <c r="CB43" s="31"/>
      <c r="CC43" s="31"/>
      <c r="CD43" s="31"/>
      <c r="CE43" s="31"/>
      <c r="CF43" s="31"/>
      <c r="CG43" s="31"/>
      <c r="CH43" s="31"/>
      <c r="CI43" s="31"/>
      <c r="CJ43" s="31"/>
      <c r="CK43" s="31"/>
      <c r="CL43" s="31"/>
      <c r="CM43" s="31"/>
      <c r="CN43" s="31"/>
      <c r="CO43" s="31"/>
      <c r="CP43" s="31"/>
      <c r="CQ43" s="31"/>
      <c r="CR43" s="31"/>
      <c r="CS43" s="31"/>
      <c r="CT43" s="31"/>
      <c r="CU43" s="31"/>
      <c r="CV43" s="31"/>
      <c r="CW43" s="31"/>
      <c r="CX43" s="31"/>
      <c r="CY43" s="31"/>
      <c r="CZ43" s="31"/>
      <c r="DA43" s="32"/>
      <c r="DB43" s="10">
        <v>1872.8699157185367</v>
      </c>
    </row>
    <row r="44" s="10" customFormat="1" ht="11.25" customHeight="1">
      <c r="A44" s="27" t="s">
        <v>73</v>
      </c>
      <c r="B44" s="28"/>
      <c r="C44" s="28"/>
      <c r="D44" s="28"/>
      <c r="E44" s="28"/>
      <c r="F44" s="28"/>
      <c r="G44" s="29"/>
      <c r="H44" s="33"/>
      <c r="I44" s="34" t="s">
        <v>74</v>
      </c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5"/>
      <c r="BB44" s="27" t="s">
        <v>16</v>
      </c>
      <c r="BC44" s="28"/>
      <c r="BD44" s="28"/>
      <c r="BE44" s="28"/>
      <c r="BF44" s="28"/>
      <c r="BG44" s="28"/>
      <c r="BH44" s="28"/>
      <c r="BI44" s="28"/>
      <c r="BJ44" s="28"/>
      <c r="BK44" s="29"/>
      <c r="BL44" s="30"/>
      <c r="BM44" s="31"/>
      <c r="BN44" s="31"/>
      <c r="BO44" s="31"/>
      <c r="BP44" s="31"/>
      <c r="BQ44" s="31"/>
      <c r="BR44" s="31"/>
      <c r="BS44" s="31"/>
      <c r="BT44" s="31"/>
      <c r="BU44" s="31"/>
      <c r="BV44" s="31"/>
      <c r="BW44" s="31"/>
      <c r="BX44" s="31"/>
      <c r="BY44" s="31"/>
      <c r="BZ44" s="31"/>
      <c r="CA44" s="31"/>
      <c r="CB44" s="31"/>
      <c r="CC44" s="31"/>
      <c r="CD44" s="31"/>
      <c r="CE44" s="31"/>
      <c r="CF44" s="31"/>
      <c r="CG44" s="31"/>
      <c r="CH44" s="31"/>
      <c r="CI44" s="31"/>
      <c r="CJ44" s="31"/>
      <c r="CK44" s="31"/>
      <c r="CL44" s="31"/>
      <c r="CM44" s="31"/>
      <c r="CN44" s="31"/>
      <c r="CO44" s="31"/>
      <c r="CP44" s="31"/>
      <c r="CQ44" s="31"/>
      <c r="CR44" s="31"/>
      <c r="CS44" s="31"/>
      <c r="CT44" s="31"/>
      <c r="CU44" s="31"/>
      <c r="CV44" s="31"/>
      <c r="CW44" s="31"/>
      <c r="CX44" s="31"/>
      <c r="CY44" s="31"/>
      <c r="CZ44" s="31"/>
      <c r="DA44" s="32"/>
    </row>
    <row r="45" s="10" customFormat="1" ht="11.25">
      <c r="A45" s="21" t="s">
        <v>75</v>
      </c>
      <c r="B45" s="22"/>
      <c r="C45" s="22"/>
      <c r="D45" s="22"/>
      <c r="E45" s="22"/>
      <c r="F45" s="22"/>
      <c r="G45" s="23"/>
      <c r="H45" s="33"/>
      <c r="I45" s="25" t="s">
        <v>76</v>
      </c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5"/>
      <c r="AH45" s="25"/>
      <c r="AI45" s="25"/>
      <c r="AJ45" s="25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6"/>
      <c r="BB45" s="27" t="s">
        <v>16</v>
      </c>
      <c r="BC45" s="28"/>
      <c r="BD45" s="28"/>
      <c r="BE45" s="28"/>
      <c r="BF45" s="28"/>
      <c r="BG45" s="28"/>
      <c r="BH45" s="28"/>
      <c r="BI45" s="28"/>
      <c r="BJ45" s="28"/>
      <c r="BK45" s="29"/>
      <c r="BL45" s="30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  <c r="BZ45" s="31"/>
      <c r="CA45" s="31"/>
      <c r="CB45" s="31"/>
      <c r="CC45" s="31"/>
      <c r="CD45" s="31"/>
      <c r="CE45" s="31"/>
      <c r="CF45" s="31"/>
      <c r="CG45" s="31"/>
      <c r="CH45" s="31"/>
      <c r="CI45" s="31"/>
      <c r="CJ45" s="31"/>
      <c r="CK45" s="31"/>
      <c r="CL45" s="31"/>
      <c r="CM45" s="31"/>
      <c r="CN45" s="31"/>
      <c r="CO45" s="31"/>
      <c r="CP45" s="31"/>
      <c r="CQ45" s="31"/>
      <c r="CR45" s="31"/>
      <c r="CS45" s="31"/>
      <c r="CT45" s="31"/>
      <c r="CU45" s="31"/>
      <c r="CV45" s="31"/>
      <c r="CW45" s="31"/>
      <c r="CX45" s="31"/>
      <c r="CY45" s="31"/>
      <c r="CZ45" s="31"/>
      <c r="DA45" s="32"/>
    </row>
    <row r="46" s="10" customFormat="1" ht="11.25">
      <c r="A46" s="21" t="s">
        <v>77</v>
      </c>
      <c r="B46" s="22"/>
      <c r="C46" s="22"/>
      <c r="D46" s="22"/>
      <c r="E46" s="22"/>
      <c r="F46" s="22"/>
      <c r="G46" s="23"/>
      <c r="H46" s="33"/>
      <c r="I46" s="25" t="s">
        <v>78</v>
      </c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6"/>
      <c r="BB46" s="27" t="s">
        <v>16</v>
      </c>
      <c r="BC46" s="28"/>
      <c r="BD46" s="28"/>
      <c r="BE46" s="28"/>
      <c r="BF46" s="28"/>
      <c r="BG46" s="28"/>
      <c r="BH46" s="28"/>
      <c r="BI46" s="28"/>
      <c r="BJ46" s="28"/>
      <c r="BK46" s="29"/>
      <c r="BL46" s="30">
        <f>BL47+BL48+BL49</f>
        <v>34392.056020001204</v>
      </c>
      <c r="BM46" s="31"/>
      <c r="BN46" s="31"/>
      <c r="BO46" s="31"/>
      <c r="BP46" s="31"/>
      <c r="BQ46" s="31"/>
      <c r="BR46" s="31"/>
      <c r="BS46" s="31"/>
      <c r="BT46" s="31"/>
      <c r="BU46" s="31"/>
      <c r="BV46" s="31"/>
      <c r="BW46" s="31"/>
      <c r="BX46" s="31"/>
      <c r="BY46" s="31"/>
      <c r="BZ46" s="31"/>
      <c r="CA46" s="31"/>
      <c r="CB46" s="31"/>
      <c r="CC46" s="31"/>
      <c r="CD46" s="31"/>
      <c r="CE46" s="31"/>
      <c r="CF46" s="31"/>
      <c r="CG46" s="31"/>
      <c r="CH46" s="31"/>
      <c r="CI46" s="31"/>
      <c r="CJ46" s="31"/>
      <c r="CK46" s="31"/>
      <c r="CL46" s="31"/>
      <c r="CM46" s="31"/>
      <c r="CN46" s="31"/>
      <c r="CO46" s="31"/>
      <c r="CP46" s="31"/>
      <c r="CQ46" s="31"/>
      <c r="CR46" s="31"/>
      <c r="CS46" s="31"/>
      <c r="CT46" s="31"/>
      <c r="CU46" s="31"/>
      <c r="CV46" s="31"/>
      <c r="CW46" s="31"/>
      <c r="CX46" s="31"/>
      <c r="CY46" s="31"/>
      <c r="CZ46" s="31"/>
      <c r="DA46" s="32"/>
    </row>
    <row r="47" s="10" customFormat="1" ht="11.25">
      <c r="A47" s="27" t="s">
        <v>79</v>
      </c>
      <c r="B47" s="28"/>
      <c r="C47" s="28"/>
      <c r="D47" s="28"/>
      <c r="E47" s="28"/>
      <c r="F47" s="28"/>
      <c r="G47" s="29"/>
      <c r="H47" s="33"/>
      <c r="I47" s="34" t="s">
        <v>80</v>
      </c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5"/>
      <c r="BB47" s="27" t="s">
        <v>16</v>
      </c>
      <c r="BC47" s="28"/>
      <c r="BD47" s="28"/>
      <c r="BE47" s="28"/>
      <c r="BF47" s="28"/>
      <c r="BG47" s="28"/>
      <c r="BH47" s="28"/>
      <c r="BI47" s="28"/>
      <c r="BJ47" s="28"/>
      <c r="BK47" s="29"/>
      <c r="BL47" s="30">
        <f t="shared" ref="BL47:BL48" si="3">DB47</f>
        <v>34385.783337417663</v>
      </c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1"/>
      <c r="BX47" s="31"/>
      <c r="BY47" s="31"/>
      <c r="BZ47" s="31"/>
      <c r="CA47" s="31"/>
      <c r="CB47" s="31"/>
      <c r="CC47" s="31"/>
      <c r="CD47" s="31"/>
      <c r="CE47" s="31"/>
      <c r="CF47" s="31"/>
      <c r="CG47" s="31"/>
      <c r="CH47" s="31"/>
      <c r="CI47" s="31"/>
      <c r="CJ47" s="31"/>
      <c r="CK47" s="31"/>
      <c r="CL47" s="31"/>
      <c r="CM47" s="31"/>
      <c r="CN47" s="31"/>
      <c r="CO47" s="31"/>
      <c r="CP47" s="31"/>
      <c r="CQ47" s="31"/>
      <c r="CR47" s="31"/>
      <c r="CS47" s="31"/>
      <c r="CT47" s="31"/>
      <c r="CU47" s="31"/>
      <c r="CV47" s="31"/>
      <c r="CW47" s="31"/>
      <c r="CX47" s="31"/>
      <c r="CY47" s="31"/>
      <c r="CZ47" s="31"/>
      <c r="DA47" s="32"/>
      <c r="DB47" s="10">
        <v>34385.783337417663</v>
      </c>
    </row>
    <row r="48" s="10" customFormat="1" ht="11.25" customHeight="1">
      <c r="A48" s="27" t="s">
        <v>81</v>
      </c>
      <c r="B48" s="28"/>
      <c r="C48" s="28"/>
      <c r="D48" s="28"/>
      <c r="E48" s="28"/>
      <c r="F48" s="28"/>
      <c r="G48" s="29"/>
      <c r="H48" s="33"/>
      <c r="I48" s="34" t="s">
        <v>82</v>
      </c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5"/>
      <c r="BB48" s="27" t="s">
        <v>16</v>
      </c>
      <c r="BC48" s="28"/>
      <c r="BD48" s="28"/>
      <c r="BE48" s="28"/>
      <c r="BF48" s="28"/>
      <c r="BG48" s="28"/>
      <c r="BH48" s="28"/>
      <c r="BI48" s="28"/>
      <c r="BJ48" s="28"/>
      <c r="BK48" s="29"/>
      <c r="BL48" s="30">
        <f t="shared" si="3"/>
        <v>6.2726825835446789</v>
      </c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1"/>
      <c r="BX48" s="31"/>
      <c r="BY48" s="31"/>
      <c r="BZ48" s="31"/>
      <c r="CA48" s="31"/>
      <c r="CB48" s="31"/>
      <c r="CC48" s="31"/>
      <c r="CD48" s="31"/>
      <c r="CE48" s="31"/>
      <c r="CF48" s="31"/>
      <c r="CG48" s="31"/>
      <c r="CH48" s="31"/>
      <c r="CI48" s="31"/>
      <c r="CJ48" s="31"/>
      <c r="CK48" s="31"/>
      <c r="CL48" s="31"/>
      <c r="CM48" s="31"/>
      <c r="CN48" s="31"/>
      <c r="CO48" s="31"/>
      <c r="CP48" s="31"/>
      <c r="CQ48" s="31"/>
      <c r="CR48" s="31"/>
      <c r="CS48" s="31"/>
      <c r="CT48" s="31"/>
      <c r="CU48" s="31"/>
      <c r="CV48" s="31"/>
      <c r="CW48" s="31"/>
      <c r="CX48" s="31"/>
      <c r="CY48" s="31"/>
      <c r="CZ48" s="31"/>
      <c r="DA48" s="32"/>
      <c r="DB48" s="10">
        <v>6.2726825835446789</v>
      </c>
    </row>
    <row r="49" s="10" customFormat="1" ht="11.25" customHeight="1">
      <c r="A49" s="27" t="s">
        <v>83</v>
      </c>
      <c r="B49" s="28"/>
      <c r="C49" s="28"/>
      <c r="D49" s="28"/>
      <c r="E49" s="28"/>
      <c r="F49" s="28"/>
      <c r="G49" s="29"/>
      <c r="H49" s="33"/>
      <c r="I49" s="34" t="s">
        <v>84</v>
      </c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5"/>
      <c r="BB49" s="27" t="s">
        <v>16</v>
      </c>
      <c r="BC49" s="28"/>
      <c r="BD49" s="28"/>
      <c r="BE49" s="28"/>
      <c r="BF49" s="28"/>
      <c r="BG49" s="28"/>
      <c r="BH49" s="28"/>
      <c r="BI49" s="28"/>
      <c r="BJ49" s="28"/>
      <c r="BK49" s="29"/>
      <c r="BL49" s="30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  <c r="BZ49" s="31"/>
      <c r="CA49" s="31"/>
      <c r="CB49" s="31"/>
      <c r="CC49" s="31"/>
      <c r="CD49" s="31"/>
      <c r="CE49" s="31"/>
      <c r="CF49" s="31"/>
      <c r="CG49" s="31"/>
      <c r="CH49" s="31"/>
      <c r="CI49" s="31"/>
      <c r="CJ49" s="31"/>
      <c r="CK49" s="31"/>
      <c r="CL49" s="31"/>
      <c r="CM49" s="31"/>
      <c r="CN49" s="31"/>
      <c r="CO49" s="31"/>
      <c r="CP49" s="31"/>
      <c r="CQ49" s="31"/>
      <c r="CR49" s="31"/>
      <c r="CS49" s="31"/>
      <c r="CT49" s="31"/>
      <c r="CU49" s="31"/>
      <c r="CV49" s="31"/>
      <c r="CW49" s="31"/>
      <c r="CX49" s="31"/>
      <c r="CY49" s="31"/>
      <c r="CZ49" s="31"/>
      <c r="DA49" s="32"/>
    </row>
    <row r="50" s="10" customFormat="1" ht="11.25" customHeight="1">
      <c r="A50" s="21" t="s">
        <v>85</v>
      </c>
      <c r="B50" s="22"/>
      <c r="C50" s="22"/>
      <c r="D50" s="22"/>
      <c r="E50" s="22"/>
      <c r="F50" s="22"/>
      <c r="G50" s="23"/>
      <c r="H50" s="33"/>
      <c r="I50" s="25" t="s">
        <v>86</v>
      </c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5"/>
      <c r="AH50" s="25"/>
      <c r="AI50" s="25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6"/>
      <c r="BB50" s="27" t="s">
        <v>16</v>
      </c>
      <c r="BC50" s="28"/>
      <c r="BD50" s="28"/>
      <c r="BE50" s="28"/>
      <c r="BF50" s="28"/>
      <c r="BG50" s="28"/>
      <c r="BH50" s="28"/>
      <c r="BI50" s="28"/>
      <c r="BJ50" s="28"/>
      <c r="BK50" s="29"/>
      <c r="BL50" s="30">
        <f>BL51+BL52+BL53+BL54</f>
        <v>7853.5814050193167</v>
      </c>
      <c r="BM50" s="31"/>
      <c r="BN50" s="31"/>
      <c r="BO50" s="31"/>
      <c r="BP50" s="31"/>
      <c r="BQ50" s="31"/>
      <c r="BR50" s="31"/>
      <c r="BS50" s="31"/>
      <c r="BT50" s="31"/>
      <c r="BU50" s="31"/>
      <c r="BV50" s="31"/>
      <c r="BW50" s="31"/>
      <c r="BX50" s="31"/>
      <c r="BY50" s="31"/>
      <c r="BZ50" s="31"/>
      <c r="CA50" s="31"/>
      <c r="CB50" s="31"/>
      <c r="CC50" s="31"/>
      <c r="CD50" s="31"/>
      <c r="CE50" s="31"/>
      <c r="CF50" s="31"/>
      <c r="CG50" s="31"/>
      <c r="CH50" s="31"/>
      <c r="CI50" s="31"/>
      <c r="CJ50" s="31"/>
      <c r="CK50" s="31"/>
      <c r="CL50" s="31"/>
      <c r="CM50" s="31"/>
      <c r="CN50" s="31"/>
      <c r="CO50" s="31"/>
      <c r="CP50" s="31"/>
      <c r="CQ50" s="31"/>
      <c r="CR50" s="31"/>
      <c r="CS50" s="31"/>
      <c r="CT50" s="31"/>
      <c r="CU50" s="31"/>
      <c r="CV50" s="31"/>
      <c r="CW50" s="31"/>
      <c r="CX50" s="31"/>
      <c r="CY50" s="31"/>
      <c r="CZ50" s="31"/>
      <c r="DA50" s="32"/>
    </row>
    <row r="51" s="10" customFormat="1" ht="11.25" customHeight="1">
      <c r="A51" s="27" t="s">
        <v>87</v>
      </c>
      <c r="B51" s="28"/>
      <c r="C51" s="28"/>
      <c r="D51" s="28"/>
      <c r="E51" s="28"/>
      <c r="F51" s="28"/>
      <c r="G51" s="29"/>
      <c r="H51" s="33"/>
      <c r="I51" s="34" t="s">
        <v>88</v>
      </c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5"/>
      <c r="BB51" s="27" t="s">
        <v>16</v>
      </c>
      <c r="BC51" s="28"/>
      <c r="BD51" s="28"/>
      <c r="BE51" s="28"/>
      <c r="BF51" s="28"/>
      <c r="BG51" s="28"/>
      <c r="BH51" s="28"/>
      <c r="BI51" s="28"/>
      <c r="BJ51" s="28"/>
      <c r="BK51" s="29"/>
      <c r="BL51" s="30">
        <f t="shared" ref="BL51:BL54" si="4">DB51</f>
        <v>349.93342347217282</v>
      </c>
      <c r="BM51" s="31"/>
      <c r="BN51" s="31"/>
      <c r="BO51" s="31"/>
      <c r="BP51" s="31"/>
      <c r="BQ51" s="31"/>
      <c r="BR51" s="31"/>
      <c r="BS51" s="31"/>
      <c r="BT51" s="31"/>
      <c r="BU51" s="31"/>
      <c r="BV51" s="31"/>
      <c r="BW51" s="31"/>
      <c r="BX51" s="31"/>
      <c r="BY51" s="31"/>
      <c r="BZ51" s="31"/>
      <c r="CA51" s="31"/>
      <c r="CB51" s="31"/>
      <c r="CC51" s="31"/>
      <c r="CD51" s="31"/>
      <c r="CE51" s="31"/>
      <c r="CF51" s="31"/>
      <c r="CG51" s="31"/>
      <c r="CH51" s="31"/>
      <c r="CI51" s="31"/>
      <c r="CJ51" s="31"/>
      <c r="CK51" s="31"/>
      <c r="CL51" s="31"/>
      <c r="CM51" s="31"/>
      <c r="CN51" s="31"/>
      <c r="CO51" s="31"/>
      <c r="CP51" s="31"/>
      <c r="CQ51" s="31"/>
      <c r="CR51" s="31"/>
      <c r="CS51" s="31"/>
      <c r="CT51" s="31"/>
      <c r="CU51" s="31"/>
      <c r="CV51" s="31"/>
      <c r="CW51" s="31"/>
      <c r="CX51" s="31"/>
      <c r="CY51" s="31"/>
      <c r="CZ51" s="31"/>
      <c r="DA51" s="32"/>
      <c r="DB51" s="10">
        <v>349.93342347217282</v>
      </c>
    </row>
    <row r="52" s="10" customFormat="1" ht="11.25" customHeight="1">
      <c r="A52" s="27" t="s">
        <v>89</v>
      </c>
      <c r="B52" s="28"/>
      <c r="C52" s="28"/>
      <c r="D52" s="28"/>
      <c r="E52" s="28"/>
      <c r="F52" s="28"/>
      <c r="G52" s="29"/>
      <c r="H52" s="33"/>
      <c r="I52" s="34" t="s">
        <v>90</v>
      </c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5"/>
      <c r="BB52" s="27" t="s">
        <v>16</v>
      </c>
      <c r="BC52" s="28"/>
      <c r="BD52" s="28"/>
      <c r="BE52" s="28"/>
      <c r="BF52" s="28"/>
      <c r="BG52" s="28"/>
      <c r="BH52" s="28"/>
      <c r="BI52" s="28"/>
      <c r="BJ52" s="28"/>
      <c r="BK52" s="29"/>
      <c r="BL52" s="30">
        <f t="shared" si="4"/>
        <v>8.2607459160342493</v>
      </c>
      <c r="BM52" s="31"/>
      <c r="BN52" s="31"/>
      <c r="BO52" s="31"/>
      <c r="BP52" s="31"/>
      <c r="BQ52" s="31"/>
      <c r="BR52" s="31"/>
      <c r="BS52" s="31"/>
      <c r="BT52" s="31"/>
      <c r="BU52" s="31"/>
      <c r="BV52" s="31"/>
      <c r="BW52" s="31"/>
      <c r="BX52" s="31"/>
      <c r="BY52" s="31"/>
      <c r="BZ52" s="31"/>
      <c r="CA52" s="31"/>
      <c r="CB52" s="31"/>
      <c r="CC52" s="31"/>
      <c r="CD52" s="31"/>
      <c r="CE52" s="31"/>
      <c r="CF52" s="31"/>
      <c r="CG52" s="31"/>
      <c r="CH52" s="31"/>
      <c r="CI52" s="31"/>
      <c r="CJ52" s="31"/>
      <c r="CK52" s="31"/>
      <c r="CL52" s="31"/>
      <c r="CM52" s="31"/>
      <c r="CN52" s="31"/>
      <c r="CO52" s="31"/>
      <c r="CP52" s="31"/>
      <c r="CQ52" s="31"/>
      <c r="CR52" s="31"/>
      <c r="CS52" s="31"/>
      <c r="CT52" s="31"/>
      <c r="CU52" s="31"/>
      <c r="CV52" s="31"/>
      <c r="CW52" s="31"/>
      <c r="CX52" s="31"/>
      <c r="CY52" s="31"/>
      <c r="CZ52" s="31"/>
      <c r="DA52" s="32"/>
      <c r="DB52" s="10">
        <v>8.2607459160342493</v>
      </c>
    </row>
    <row r="53" s="10" customFormat="1" ht="11.25" customHeight="1">
      <c r="A53" s="27" t="s">
        <v>91</v>
      </c>
      <c r="B53" s="28"/>
      <c r="C53" s="28"/>
      <c r="D53" s="28"/>
      <c r="E53" s="28"/>
      <c r="F53" s="28"/>
      <c r="G53" s="29"/>
      <c r="H53" s="33"/>
      <c r="I53" s="34" t="s">
        <v>92</v>
      </c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5"/>
      <c r="BB53" s="27" t="s">
        <v>16</v>
      </c>
      <c r="BC53" s="28"/>
      <c r="BD53" s="28"/>
      <c r="BE53" s="28"/>
      <c r="BF53" s="28"/>
      <c r="BG53" s="28"/>
      <c r="BH53" s="28"/>
      <c r="BI53" s="28"/>
      <c r="BJ53" s="28"/>
      <c r="BK53" s="29"/>
      <c r="BL53" s="30">
        <f t="shared" si="4"/>
        <v>969.48936717474146</v>
      </c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  <c r="BZ53" s="31"/>
      <c r="CA53" s="31"/>
      <c r="CB53" s="31"/>
      <c r="CC53" s="31"/>
      <c r="CD53" s="31"/>
      <c r="CE53" s="31"/>
      <c r="CF53" s="31"/>
      <c r="CG53" s="31"/>
      <c r="CH53" s="31"/>
      <c r="CI53" s="31"/>
      <c r="CJ53" s="31"/>
      <c r="CK53" s="31"/>
      <c r="CL53" s="31"/>
      <c r="CM53" s="31"/>
      <c r="CN53" s="31"/>
      <c r="CO53" s="31"/>
      <c r="CP53" s="31"/>
      <c r="CQ53" s="31"/>
      <c r="CR53" s="31"/>
      <c r="CS53" s="31"/>
      <c r="CT53" s="31"/>
      <c r="CU53" s="31"/>
      <c r="CV53" s="31"/>
      <c r="CW53" s="31"/>
      <c r="CX53" s="31"/>
      <c r="CY53" s="31"/>
      <c r="CZ53" s="31"/>
      <c r="DA53" s="32"/>
      <c r="DB53" s="10">
        <v>969.48936717474146</v>
      </c>
    </row>
    <row r="54" s="10" customFormat="1" ht="11.25" customHeight="1">
      <c r="A54" s="27" t="s">
        <v>93</v>
      </c>
      <c r="B54" s="28"/>
      <c r="C54" s="28"/>
      <c r="D54" s="28"/>
      <c r="E54" s="28"/>
      <c r="F54" s="28"/>
      <c r="G54" s="29"/>
      <c r="H54" s="33"/>
      <c r="I54" s="34" t="s">
        <v>94</v>
      </c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5"/>
      <c r="BB54" s="27" t="s">
        <v>16</v>
      </c>
      <c r="BC54" s="28"/>
      <c r="BD54" s="28"/>
      <c r="BE54" s="28"/>
      <c r="BF54" s="28"/>
      <c r="BG54" s="28"/>
      <c r="BH54" s="28"/>
      <c r="BI54" s="28"/>
      <c r="BJ54" s="28"/>
      <c r="BK54" s="29"/>
      <c r="BL54" s="30">
        <f t="shared" si="4"/>
        <v>6525.8978684563681</v>
      </c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2"/>
      <c r="DB54" s="10">
        <v>6525.8978684563681</v>
      </c>
    </row>
    <row r="55" s="10" customFormat="1" ht="11.25" customHeight="1">
      <c r="A55" s="21">
        <v>2</v>
      </c>
      <c r="B55" s="22"/>
      <c r="C55" s="22"/>
      <c r="D55" s="22"/>
      <c r="E55" s="22"/>
      <c r="F55" s="22"/>
      <c r="G55" s="23"/>
      <c r="H55" s="33"/>
      <c r="I55" s="25" t="s">
        <v>95</v>
      </c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5"/>
      <c r="AJ55" s="25"/>
      <c r="AK55" s="25"/>
      <c r="AL55" s="25"/>
      <c r="AM55" s="25"/>
      <c r="AN55" s="25"/>
      <c r="AO55" s="25"/>
      <c r="AP55" s="25"/>
      <c r="AQ55" s="25"/>
      <c r="AR55" s="25"/>
      <c r="AS55" s="25"/>
      <c r="AT55" s="25"/>
      <c r="AU55" s="25"/>
      <c r="AV55" s="25"/>
      <c r="AW55" s="25"/>
      <c r="AX55" s="25"/>
      <c r="AY55" s="25"/>
      <c r="AZ55" s="25"/>
      <c r="BA55" s="26"/>
      <c r="BB55" s="27" t="s">
        <v>16</v>
      </c>
      <c r="BC55" s="28"/>
      <c r="BD55" s="28"/>
      <c r="BE55" s="28"/>
      <c r="BF55" s="28"/>
      <c r="BG55" s="28"/>
      <c r="BH55" s="28"/>
      <c r="BI55" s="28"/>
      <c r="BJ55" s="28"/>
      <c r="BK55" s="29"/>
      <c r="BL55" s="30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2"/>
    </row>
    <row r="56" s="10" customFormat="1" ht="11.25" customHeight="1">
      <c r="A56" s="21">
        <v>3</v>
      </c>
      <c r="B56" s="22"/>
      <c r="C56" s="22"/>
      <c r="D56" s="22"/>
      <c r="E56" s="22"/>
      <c r="F56" s="22"/>
      <c r="G56" s="23"/>
      <c r="H56" s="33"/>
      <c r="I56" s="25" t="s">
        <v>96</v>
      </c>
      <c r="J56" s="25"/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5"/>
      <c r="BA56" s="26"/>
      <c r="BB56" s="27" t="s">
        <v>16</v>
      </c>
      <c r="BC56" s="28"/>
      <c r="BD56" s="28"/>
      <c r="BE56" s="28"/>
      <c r="BF56" s="28"/>
      <c r="BG56" s="28"/>
      <c r="BH56" s="28"/>
      <c r="BI56" s="28"/>
      <c r="BJ56" s="28"/>
      <c r="BK56" s="29"/>
      <c r="BL56" s="30">
        <f>BL57+BL58+BL59+BL60</f>
        <v>1104.3120529412756</v>
      </c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2"/>
    </row>
    <row r="57" s="10" customFormat="1" ht="11.25" customHeight="1">
      <c r="A57" s="27" t="s">
        <v>97</v>
      </c>
      <c r="B57" s="28"/>
      <c r="C57" s="28"/>
      <c r="D57" s="28"/>
      <c r="E57" s="28"/>
      <c r="F57" s="28"/>
      <c r="G57" s="29"/>
      <c r="H57" s="33"/>
      <c r="I57" s="34" t="s">
        <v>98</v>
      </c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5"/>
      <c r="BB57" s="27" t="s">
        <v>16</v>
      </c>
      <c r="BC57" s="28"/>
      <c r="BD57" s="28"/>
      <c r="BE57" s="28"/>
      <c r="BF57" s="28"/>
      <c r="BG57" s="28"/>
      <c r="BH57" s="28"/>
      <c r="BI57" s="28"/>
      <c r="BJ57" s="28"/>
      <c r="BK57" s="29"/>
      <c r="BL57" s="30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2"/>
    </row>
    <row r="58" s="10" customFormat="1" ht="11.25" customHeight="1">
      <c r="A58" s="27" t="s">
        <v>99</v>
      </c>
      <c r="B58" s="28"/>
      <c r="C58" s="28"/>
      <c r="D58" s="28"/>
      <c r="E58" s="28"/>
      <c r="F58" s="28"/>
      <c r="G58" s="29"/>
      <c r="H58" s="33"/>
      <c r="I58" s="34" t="s">
        <v>100</v>
      </c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5"/>
      <c r="BB58" s="27" t="s">
        <v>16</v>
      </c>
      <c r="BC58" s="28"/>
      <c r="BD58" s="28"/>
      <c r="BE58" s="28"/>
      <c r="BF58" s="28"/>
      <c r="BG58" s="28"/>
      <c r="BH58" s="28"/>
      <c r="BI58" s="28"/>
      <c r="BJ58" s="28"/>
      <c r="BK58" s="29"/>
      <c r="BL58" s="30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2"/>
    </row>
    <row r="59" s="10" customFormat="1" ht="11.25" customHeight="1">
      <c r="A59" s="27" t="s">
        <v>101</v>
      </c>
      <c r="B59" s="28"/>
      <c r="C59" s="28"/>
      <c r="D59" s="28"/>
      <c r="E59" s="28"/>
      <c r="F59" s="28"/>
      <c r="G59" s="29"/>
      <c r="H59" s="33"/>
      <c r="I59" s="34" t="s">
        <v>102</v>
      </c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5"/>
      <c r="BB59" s="27" t="s">
        <v>16</v>
      </c>
      <c r="BC59" s="28"/>
      <c r="BD59" s="28"/>
      <c r="BE59" s="28"/>
      <c r="BF59" s="28"/>
      <c r="BG59" s="28"/>
      <c r="BH59" s="28"/>
      <c r="BI59" s="28"/>
      <c r="BJ59" s="28"/>
      <c r="BK59" s="29"/>
      <c r="BL59" s="30">
        <f>DB59</f>
        <v>1104.3120529412756</v>
      </c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2"/>
      <c r="DB59" s="10">
        <v>1104.3120529412756</v>
      </c>
    </row>
    <row r="60" s="10" customFormat="1" ht="11.25" customHeight="1">
      <c r="A60" s="27" t="s">
        <v>103</v>
      </c>
      <c r="B60" s="28"/>
      <c r="C60" s="28"/>
      <c r="D60" s="28"/>
      <c r="E60" s="28"/>
      <c r="F60" s="28"/>
      <c r="G60" s="29"/>
      <c r="H60" s="33"/>
      <c r="I60" s="34" t="s">
        <v>104</v>
      </c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5"/>
      <c r="BB60" s="27" t="s">
        <v>16</v>
      </c>
      <c r="BC60" s="28"/>
      <c r="BD60" s="28"/>
      <c r="BE60" s="28"/>
      <c r="BF60" s="28"/>
      <c r="BG60" s="28"/>
      <c r="BH60" s="28"/>
      <c r="BI60" s="28"/>
      <c r="BJ60" s="28"/>
      <c r="BK60" s="29"/>
      <c r="BL60" s="30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2"/>
    </row>
    <row r="61" s="10" customFormat="1" ht="11.25" customHeight="1">
      <c r="A61" s="21">
        <v>4</v>
      </c>
      <c r="B61" s="22"/>
      <c r="C61" s="22"/>
      <c r="D61" s="22"/>
      <c r="E61" s="22"/>
      <c r="F61" s="22"/>
      <c r="G61" s="23"/>
      <c r="H61" s="33"/>
      <c r="I61" s="25" t="s">
        <v>105</v>
      </c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5"/>
      <c r="AH61" s="25"/>
      <c r="AI61" s="25"/>
      <c r="AJ61" s="25"/>
      <c r="AK61" s="25"/>
      <c r="AL61" s="25"/>
      <c r="AM61" s="25"/>
      <c r="AN61" s="25"/>
      <c r="AO61" s="25"/>
      <c r="AP61" s="25"/>
      <c r="AQ61" s="25"/>
      <c r="AR61" s="25"/>
      <c r="AS61" s="25"/>
      <c r="AT61" s="25"/>
      <c r="AU61" s="25"/>
      <c r="AV61" s="25"/>
      <c r="AW61" s="25"/>
      <c r="AX61" s="25"/>
      <c r="AY61" s="25"/>
      <c r="AZ61" s="25"/>
      <c r="BA61" s="26"/>
      <c r="BB61" s="27" t="s">
        <v>16</v>
      </c>
      <c r="BC61" s="28"/>
      <c r="BD61" s="28"/>
      <c r="BE61" s="28"/>
      <c r="BF61" s="28"/>
      <c r="BG61" s="28"/>
      <c r="BH61" s="28"/>
      <c r="BI61" s="28"/>
      <c r="BJ61" s="28"/>
      <c r="BK61" s="29"/>
      <c r="BL61" s="30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2"/>
    </row>
    <row r="62" s="10" customFormat="1" ht="11.25" customHeight="1">
      <c r="A62" s="27" t="s">
        <v>106</v>
      </c>
      <c r="B62" s="28"/>
      <c r="C62" s="28"/>
      <c r="D62" s="28"/>
      <c r="E62" s="28"/>
      <c r="F62" s="28"/>
      <c r="G62" s="29"/>
      <c r="H62" s="33"/>
      <c r="I62" s="34" t="s">
        <v>107</v>
      </c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5"/>
      <c r="BB62" s="27" t="s">
        <v>16</v>
      </c>
      <c r="BC62" s="28"/>
      <c r="BD62" s="28"/>
      <c r="BE62" s="28"/>
      <c r="BF62" s="28"/>
      <c r="BG62" s="28"/>
      <c r="BH62" s="28"/>
      <c r="BI62" s="28"/>
      <c r="BJ62" s="28"/>
      <c r="BK62" s="29"/>
      <c r="BL62" s="30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2"/>
    </row>
    <row r="63" s="10" customFormat="1" ht="11.25" customHeight="1">
      <c r="A63" s="27" t="s">
        <v>108</v>
      </c>
      <c r="B63" s="28"/>
      <c r="C63" s="28"/>
      <c r="D63" s="28"/>
      <c r="E63" s="28"/>
      <c r="F63" s="28"/>
      <c r="G63" s="29"/>
      <c r="H63" s="33"/>
      <c r="I63" s="34" t="s">
        <v>109</v>
      </c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5"/>
      <c r="BB63" s="27" t="s">
        <v>16</v>
      </c>
      <c r="BC63" s="28"/>
      <c r="BD63" s="28"/>
      <c r="BE63" s="28"/>
      <c r="BF63" s="28"/>
      <c r="BG63" s="28"/>
      <c r="BH63" s="28"/>
      <c r="BI63" s="28"/>
      <c r="BJ63" s="28"/>
      <c r="BK63" s="29"/>
      <c r="BL63" s="30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2"/>
    </row>
    <row r="64" s="10" customFormat="1" ht="10.5" customHeight="1">
      <c r="A64" s="27" t="s">
        <v>110</v>
      </c>
      <c r="B64" s="28"/>
      <c r="C64" s="28"/>
      <c r="D64" s="28"/>
      <c r="E64" s="28"/>
      <c r="F64" s="28"/>
      <c r="G64" s="29"/>
      <c r="H64" s="33"/>
      <c r="I64" s="34" t="s">
        <v>111</v>
      </c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5"/>
      <c r="BB64" s="27" t="s">
        <v>16</v>
      </c>
      <c r="BC64" s="28"/>
      <c r="BD64" s="28"/>
      <c r="BE64" s="28"/>
      <c r="BF64" s="28"/>
      <c r="BG64" s="28"/>
      <c r="BH64" s="28"/>
      <c r="BI64" s="28"/>
      <c r="BJ64" s="28"/>
      <c r="BK64" s="29"/>
      <c r="BL64" s="30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2"/>
    </row>
    <row r="65" s="10" customFormat="1" ht="11.25">
      <c r="A65" s="21">
        <v>5</v>
      </c>
      <c r="B65" s="22"/>
      <c r="C65" s="22"/>
      <c r="D65" s="22"/>
      <c r="E65" s="22"/>
      <c r="F65" s="22"/>
      <c r="G65" s="23"/>
      <c r="H65" s="24"/>
      <c r="I65" s="25" t="s">
        <v>112</v>
      </c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5"/>
      <c r="AH65" s="25"/>
      <c r="AI65" s="25"/>
      <c r="AJ65" s="25"/>
      <c r="AK65" s="25"/>
      <c r="AL65" s="25"/>
      <c r="AM65" s="25"/>
      <c r="AN65" s="25"/>
      <c r="AO65" s="25"/>
      <c r="AP65" s="25"/>
      <c r="AQ65" s="25"/>
      <c r="AR65" s="25"/>
      <c r="AS65" s="25"/>
      <c r="AT65" s="25"/>
      <c r="AU65" s="25"/>
      <c r="AV65" s="25"/>
      <c r="AW65" s="25"/>
      <c r="AX65" s="25"/>
      <c r="AY65" s="25"/>
      <c r="AZ65" s="25"/>
      <c r="BA65" s="26"/>
      <c r="BB65" s="27" t="s">
        <v>16</v>
      </c>
      <c r="BC65" s="28"/>
      <c r="BD65" s="28"/>
      <c r="BE65" s="28"/>
      <c r="BF65" s="28"/>
      <c r="BG65" s="28"/>
      <c r="BH65" s="28"/>
      <c r="BI65" s="28"/>
      <c r="BJ65" s="28"/>
      <c r="BK65" s="29"/>
      <c r="BL65" s="30">
        <f>DB65</f>
        <v>276.07801323531851</v>
      </c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2"/>
      <c r="DB65" s="10">
        <v>276.07801323531851</v>
      </c>
    </row>
    <row r="66" s="10" customFormat="1" ht="11.25">
      <c r="A66" s="21">
        <v>6</v>
      </c>
      <c r="B66" s="22"/>
      <c r="C66" s="22"/>
      <c r="D66" s="22"/>
      <c r="E66" s="22"/>
      <c r="F66" s="22"/>
      <c r="G66" s="23"/>
      <c r="H66" s="24"/>
      <c r="I66" s="25" t="s">
        <v>113</v>
      </c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6"/>
      <c r="BB66" s="27" t="s">
        <v>16</v>
      </c>
      <c r="BC66" s="28"/>
      <c r="BD66" s="28"/>
      <c r="BE66" s="28"/>
      <c r="BF66" s="28"/>
      <c r="BG66" s="28"/>
      <c r="BH66" s="28"/>
      <c r="BI66" s="28"/>
      <c r="BJ66" s="28"/>
      <c r="BK66" s="29"/>
      <c r="BL66" s="30">
        <f>BL16+BL17+BL18+BL26+BL29+BL55+BL56+BL61+BL65</f>
        <v>331355.75999999995</v>
      </c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2"/>
    </row>
    <row r="67" s="10" customFormat="1" ht="11.25">
      <c r="A67" s="21" t="s">
        <v>114</v>
      </c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22"/>
      <c r="BY67" s="22"/>
      <c r="BZ67" s="22"/>
      <c r="CA67" s="22"/>
      <c r="CB67" s="22"/>
      <c r="CC67" s="22"/>
      <c r="CD67" s="22"/>
      <c r="CE67" s="22"/>
      <c r="CF67" s="22"/>
      <c r="CG67" s="22"/>
      <c r="CH67" s="22"/>
      <c r="CI67" s="22"/>
      <c r="CJ67" s="22"/>
      <c r="CK67" s="22"/>
      <c r="CL67" s="22"/>
      <c r="CM67" s="22"/>
      <c r="CN67" s="22"/>
      <c r="CO67" s="22"/>
      <c r="CP67" s="22"/>
      <c r="CQ67" s="22"/>
      <c r="CR67" s="22"/>
      <c r="CS67" s="22"/>
      <c r="CT67" s="22"/>
      <c r="CU67" s="22"/>
      <c r="CV67" s="22"/>
      <c r="CW67" s="22"/>
      <c r="CX67" s="22"/>
      <c r="CY67" s="22"/>
      <c r="CZ67" s="22"/>
      <c r="DA67" s="23"/>
    </row>
    <row r="68" s="10" customFormat="1" ht="11.25">
      <c r="A68" s="21">
        <v>1</v>
      </c>
      <c r="B68" s="22"/>
      <c r="C68" s="22"/>
      <c r="D68" s="22"/>
      <c r="E68" s="22"/>
      <c r="F68" s="22"/>
      <c r="G68" s="23"/>
      <c r="H68" s="24"/>
      <c r="I68" s="34" t="s">
        <v>115</v>
      </c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5"/>
      <c r="BB68" s="27" t="s">
        <v>116</v>
      </c>
      <c r="BC68" s="28"/>
      <c r="BD68" s="28"/>
      <c r="BE68" s="28"/>
      <c r="BF68" s="28"/>
      <c r="BG68" s="28"/>
      <c r="BH68" s="28"/>
      <c r="BI68" s="28"/>
      <c r="BJ68" s="28"/>
      <c r="BK68" s="29"/>
      <c r="BL68" s="30">
        <f>DB68</f>
        <v>40</v>
      </c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2"/>
      <c r="DB68" s="10">
        <v>40</v>
      </c>
    </row>
    <row r="69" s="10" customFormat="1" ht="10.5" customHeight="1">
      <c r="A69" s="21">
        <v>2</v>
      </c>
      <c r="B69" s="22"/>
      <c r="C69" s="22"/>
      <c r="D69" s="22"/>
      <c r="E69" s="22"/>
      <c r="F69" s="22"/>
      <c r="G69" s="23"/>
      <c r="H69" s="24"/>
      <c r="I69" s="34" t="s">
        <v>117</v>
      </c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5"/>
      <c r="BB69" s="27" t="s">
        <v>118</v>
      </c>
      <c r="BC69" s="28"/>
      <c r="BD69" s="28"/>
      <c r="BE69" s="28"/>
      <c r="BF69" s="28"/>
      <c r="BG69" s="28"/>
      <c r="BH69" s="28"/>
      <c r="BI69" s="28"/>
      <c r="BJ69" s="28"/>
      <c r="BK69" s="29"/>
      <c r="BL69" s="30">
        <v>219.80000000000001</v>
      </c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2"/>
    </row>
    <row r="70" s="10" customFormat="1" ht="11.25">
      <c r="A70" s="21">
        <v>3</v>
      </c>
      <c r="B70" s="22"/>
      <c r="C70" s="22"/>
      <c r="D70" s="22"/>
      <c r="E70" s="22"/>
      <c r="F70" s="22"/>
      <c r="G70" s="23"/>
      <c r="H70" s="24"/>
      <c r="I70" s="34" t="s">
        <v>119</v>
      </c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5"/>
      <c r="BB70" s="27" t="s">
        <v>120</v>
      </c>
      <c r="BC70" s="28"/>
      <c r="BD70" s="28"/>
      <c r="BE70" s="28"/>
      <c r="BF70" s="28"/>
      <c r="BG70" s="28"/>
      <c r="BH70" s="28"/>
      <c r="BI70" s="28"/>
      <c r="BJ70" s="28"/>
      <c r="BK70" s="29"/>
      <c r="BL70" s="30">
        <f>175200/350400*100</f>
        <v>50</v>
      </c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2"/>
      <c r="DD70" s="10" t="s">
        <v>121</v>
      </c>
    </row>
    <row r="71" s="10" customFormat="1" ht="11.25">
      <c r="A71" s="21">
        <v>4</v>
      </c>
      <c r="B71" s="22"/>
      <c r="C71" s="22"/>
      <c r="D71" s="22"/>
      <c r="E71" s="22"/>
      <c r="F71" s="22"/>
      <c r="G71" s="23"/>
      <c r="H71" s="24"/>
      <c r="I71" s="34" t="s">
        <v>122</v>
      </c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5"/>
      <c r="BB71" s="27" t="s">
        <v>116</v>
      </c>
      <c r="BC71" s="28"/>
      <c r="BD71" s="28"/>
      <c r="BE71" s="28"/>
      <c r="BF71" s="28"/>
      <c r="BG71" s="28"/>
      <c r="BH71" s="28"/>
      <c r="BI71" s="28"/>
      <c r="BJ71" s="28"/>
      <c r="BK71" s="29"/>
      <c r="BL71" s="27"/>
      <c r="BM71" s="28"/>
      <c r="BN71" s="28"/>
      <c r="BO71" s="28"/>
      <c r="BP71" s="28"/>
      <c r="BQ71" s="28"/>
      <c r="BR71" s="28"/>
      <c r="BS71" s="28"/>
      <c r="BT71" s="28"/>
      <c r="BU71" s="28"/>
      <c r="BV71" s="28"/>
      <c r="BW71" s="28"/>
      <c r="BX71" s="28"/>
      <c r="BY71" s="28"/>
      <c r="BZ71" s="28"/>
      <c r="CA71" s="28"/>
      <c r="CB71" s="28"/>
      <c r="CC71" s="28"/>
      <c r="CD71" s="28"/>
      <c r="CE71" s="28"/>
      <c r="CF71" s="28"/>
      <c r="CG71" s="28"/>
      <c r="CH71" s="28"/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9"/>
    </row>
    <row r="72" s="10" customFormat="1" ht="11.25">
      <c r="A72" s="21">
        <v>5</v>
      </c>
      <c r="B72" s="22"/>
      <c r="C72" s="22"/>
      <c r="D72" s="22"/>
      <c r="E72" s="22"/>
      <c r="F72" s="22"/>
      <c r="G72" s="23"/>
      <c r="H72" s="24"/>
      <c r="I72" s="34" t="s">
        <v>123</v>
      </c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5"/>
      <c r="BB72" s="27" t="s">
        <v>124</v>
      </c>
      <c r="BC72" s="28"/>
      <c r="BD72" s="28"/>
      <c r="BE72" s="28"/>
      <c r="BF72" s="28"/>
      <c r="BG72" s="28"/>
      <c r="BH72" s="28"/>
      <c r="BI72" s="28"/>
      <c r="BJ72" s="28"/>
      <c r="BK72" s="29"/>
      <c r="BL72" s="27"/>
      <c r="BM72" s="28"/>
      <c r="BN72" s="28"/>
      <c r="BO72" s="28"/>
      <c r="BP72" s="28"/>
      <c r="BQ72" s="28"/>
      <c r="BR72" s="28"/>
      <c r="BS72" s="28"/>
      <c r="BT72" s="28"/>
      <c r="BU72" s="28"/>
      <c r="BV72" s="28"/>
      <c r="BW72" s="28"/>
      <c r="BX72" s="28"/>
      <c r="BY72" s="28"/>
      <c r="BZ72" s="28"/>
      <c r="CA72" s="28"/>
      <c r="CB72" s="28"/>
      <c r="CC72" s="28"/>
      <c r="CD72" s="28"/>
      <c r="CE72" s="28"/>
      <c r="CF72" s="28"/>
      <c r="CG72" s="28"/>
      <c r="CH72" s="28"/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9"/>
    </row>
    <row r="73" s="10" customFormat="1" ht="11.25">
      <c r="A73" s="21">
        <v>6</v>
      </c>
      <c r="B73" s="22"/>
      <c r="C73" s="22"/>
      <c r="D73" s="22"/>
      <c r="E73" s="22"/>
      <c r="F73" s="22"/>
      <c r="G73" s="23"/>
      <c r="H73" s="24"/>
      <c r="I73" s="34" t="s">
        <v>125</v>
      </c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5"/>
      <c r="BB73" s="27" t="s">
        <v>116</v>
      </c>
      <c r="BC73" s="28"/>
      <c r="BD73" s="28"/>
      <c r="BE73" s="28"/>
      <c r="BF73" s="28"/>
      <c r="BG73" s="28"/>
      <c r="BH73" s="28"/>
      <c r="BI73" s="28"/>
      <c r="BJ73" s="28"/>
      <c r="BK73" s="29"/>
      <c r="BL73" s="27">
        <v>1</v>
      </c>
      <c r="BM73" s="28"/>
      <c r="BN73" s="28"/>
      <c r="BO73" s="28"/>
      <c r="BP73" s="28"/>
      <c r="BQ73" s="28"/>
      <c r="BR73" s="28"/>
      <c r="BS73" s="28"/>
      <c r="BT73" s="28"/>
      <c r="BU73" s="28"/>
      <c r="BV73" s="28"/>
      <c r="BW73" s="28"/>
      <c r="BX73" s="28"/>
      <c r="BY73" s="28"/>
      <c r="BZ73" s="28"/>
      <c r="CA73" s="28"/>
      <c r="CB73" s="28"/>
      <c r="CC73" s="28"/>
      <c r="CD73" s="28"/>
      <c r="CE73" s="28"/>
      <c r="CF73" s="28"/>
      <c r="CG73" s="28"/>
      <c r="CH73" s="28"/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9"/>
    </row>
    <row r="74" s="10" customForma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</row>
    <row r="75">
      <c r="H75" s="1"/>
    </row>
  </sheetData>
  <mergeCells count="250">
    <mergeCell ref="CD2:DA2"/>
    <mergeCell ref="N6:CN6"/>
    <mergeCell ref="A7:DA7"/>
    <mergeCell ref="Y8:CB8"/>
    <mergeCell ref="Y9:CB9"/>
    <mergeCell ref="N10:Y10"/>
    <mergeCell ref="Z10:AC10"/>
    <mergeCell ref="AD10:CR10"/>
    <mergeCell ref="A11:DA11"/>
    <mergeCell ref="A13:G13"/>
    <mergeCell ref="H13:BA13"/>
    <mergeCell ref="BB13:BK13"/>
    <mergeCell ref="BL13:DA13"/>
    <mergeCell ref="A14:G14"/>
    <mergeCell ref="H14:BA14"/>
    <mergeCell ref="BB14:BK14"/>
    <mergeCell ref="BL14:DA14"/>
    <mergeCell ref="A15:G15"/>
    <mergeCell ref="I15:BA15"/>
    <mergeCell ref="BB15:BK15"/>
    <mergeCell ref="BL15:DA15"/>
    <mergeCell ref="A16:G16"/>
    <mergeCell ref="I16:BA16"/>
    <mergeCell ref="BB16:BK16"/>
    <mergeCell ref="BL16:DA16"/>
    <mergeCell ref="A17:G17"/>
    <mergeCell ref="I17:BA17"/>
    <mergeCell ref="BB17:BK17"/>
    <mergeCell ref="BL17:DA17"/>
    <mergeCell ref="A18:G18"/>
    <mergeCell ref="I18:BA18"/>
    <mergeCell ref="BB18:BK18"/>
    <mergeCell ref="BL18:DA18"/>
    <mergeCell ref="A19:G19"/>
    <mergeCell ref="I19:BA19"/>
    <mergeCell ref="BB19:BK19"/>
    <mergeCell ref="BL19:DA19"/>
    <mergeCell ref="A20:G20"/>
    <mergeCell ref="I20:BA20"/>
    <mergeCell ref="BB20:BK20"/>
    <mergeCell ref="BL20:DA20"/>
    <mergeCell ref="A21:G21"/>
    <mergeCell ref="I21:BA21"/>
    <mergeCell ref="BB21:BK21"/>
    <mergeCell ref="BL21:DA21"/>
    <mergeCell ref="A22:G22"/>
    <mergeCell ref="I22:BA22"/>
    <mergeCell ref="BB22:BK22"/>
    <mergeCell ref="BL22:DA22"/>
    <mergeCell ref="A23:G23"/>
    <mergeCell ref="I23:BA23"/>
    <mergeCell ref="BB23:BK23"/>
    <mergeCell ref="BL23:DA23"/>
    <mergeCell ref="A24:G24"/>
    <mergeCell ref="I24:BA24"/>
    <mergeCell ref="BB24:BK24"/>
    <mergeCell ref="BL24:DA24"/>
    <mergeCell ref="A25:G25"/>
    <mergeCell ref="I25:BA25"/>
    <mergeCell ref="BB25:BK25"/>
    <mergeCell ref="BL25:DA25"/>
    <mergeCell ref="A26:G26"/>
    <mergeCell ref="I26:BA26"/>
    <mergeCell ref="BB26:BK26"/>
    <mergeCell ref="BL26:DA26"/>
    <mergeCell ref="A27:G27"/>
    <mergeCell ref="I27:BA27"/>
    <mergeCell ref="BB27:BK27"/>
    <mergeCell ref="BL27:DA27"/>
    <mergeCell ref="A28:G28"/>
    <mergeCell ref="I28:BA28"/>
    <mergeCell ref="BB28:BK28"/>
    <mergeCell ref="BL28:DA28"/>
    <mergeCell ref="A29:G29"/>
    <mergeCell ref="I29:BA29"/>
    <mergeCell ref="BB29:BK29"/>
    <mergeCell ref="BL29:DA29"/>
    <mergeCell ref="A30:G30"/>
    <mergeCell ref="I30:BA30"/>
    <mergeCell ref="BB30:BK30"/>
    <mergeCell ref="BL30:DA30"/>
    <mergeCell ref="A31:G31"/>
    <mergeCell ref="I31:BA31"/>
    <mergeCell ref="BB31:BK31"/>
    <mergeCell ref="BL31:DA31"/>
    <mergeCell ref="A32:G32"/>
    <mergeCell ref="I32:BA32"/>
    <mergeCell ref="BB32:BK32"/>
    <mergeCell ref="BL32:DA32"/>
    <mergeCell ref="A33:G33"/>
    <mergeCell ref="I33:BA33"/>
    <mergeCell ref="BB33:BK33"/>
    <mergeCell ref="BL33:DA33"/>
    <mergeCell ref="A34:G34"/>
    <mergeCell ref="I34:BA34"/>
    <mergeCell ref="BB34:BK34"/>
    <mergeCell ref="BL34:DA34"/>
    <mergeCell ref="A35:G35"/>
    <mergeCell ref="I35:BA35"/>
    <mergeCell ref="BB35:BK35"/>
    <mergeCell ref="BL35:DA35"/>
    <mergeCell ref="A36:G36"/>
    <mergeCell ref="I36:BA36"/>
    <mergeCell ref="BB36:BK36"/>
    <mergeCell ref="BL36:DA36"/>
    <mergeCell ref="A37:G37"/>
    <mergeCell ref="I37:BA37"/>
    <mergeCell ref="BB37:BK37"/>
    <mergeCell ref="BL37:DA37"/>
    <mergeCell ref="A38:G38"/>
    <mergeCell ref="I38:BA38"/>
    <mergeCell ref="BB38:BK38"/>
    <mergeCell ref="BL38:DA38"/>
    <mergeCell ref="A39:G39"/>
    <mergeCell ref="I39:BA39"/>
    <mergeCell ref="BB39:BK39"/>
    <mergeCell ref="BL39:DA39"/>
    <mergeCell ref="A40:G40"/>
    <mergeCell ref="I40:BA40"/>
    <mergeCell ref="BB40:BK40"/>
    <mergeCell ref="BL40:DA40"/>
    <mergeCell ref="A41:G41"/>
    <mergeCell ref="I41:BA41"/>
    <mergeCell ref="BB41:BK41"/>
    <mergeCell ref="BL41:DA41"/>
    <mergeCell ref="A42:G42"/>
    <mergeCell ref="I42:BA42"/>
    <mergeCell ref="BB42:BK42"/>
    <mergeCell ref="BL42:DA42"/>
    <mergeCell ref="A43:G43"/>
    <mergeCell ref="I43:BA43"/>
    <mergeCell ref="BB43:BK43"/>
    <mergeCell ref="BL43:DA43"/>
    <mergeCell ref="A44:G44"/>
    <mergeCell ref="I44:BA44"/>
    <mergeCell ref="BB44:BK44"/>
    <mergeCell ref="BL44:DA44"/>
    <mergeCell ref="A45:G45"/>
    <mergeCell ref="I45:BA45"/>
    <mergeCell ref="BB45:BK45"/>
    <mergeCell ref="BL45:DA45"/>
    <mergeCell ref="A46:G46"/>
    <mergeCell ref="I46:BA46"/>
    <mergeCell ref="BB46:BK46"/>
    <mergeCell ref="BL46:DA46"/>
    <mergeCell ref="A47:G47"/>
    <mergeCell ref="I47:BA47"/>
    <mergeCell ref="BB47:BK47"/>
    <mergeCell ref="BL47:DA47"/>
    <mergeCell ref="A48:G48"/>
    <mergeCell ref="I48:BA48"/>
    <mergeCell ref="BB48:BK48"/>
    <mergeCell ref="BL48:DA48"/>
    <mergeCell ref="A49:G49"/>
    <mergeCell ref="I49:BA49"/>
    <mergeCell ref="BB49:BK49"/>
    <mergeCell ref="BL49:DA49"/>
    <mergeCell ref="A50:G50"/>
    <mergeCell ref="I50:BA50"/>
    <mergeCell ref="BB50:BK50"/>
    <mergeCell ref="BL50:DA50"/>
    <mergeCell ref="A51:G51"/>
    <mergeCell ref="I51:BA51"/>
    <mergeCell ref="BB51:BK51"/>
    <mergeCell ref="BL51:DA51"/>
    <mergeCell ref="A52:G52"/>
    <mergeCell ref="I52:BA52"/>
    <mergeCell ref="BB52:BK52"/>
    <mergeCell ref="BL52:DA52"/>
    <mergeCell ref="A53:G53"/>
    <mergeCell ref="I53:BA53"/>
    <mergeCell ref="BB53:BK53"/>
    <mergeCell ref="BL53:DA53"/>
    <mergeCell ref="A54:G54"/>
    <mergeCell ref="I54:BA54"/>
    <mergeCell ref="BB54:BK54"/>
    <mergeCell ref="BL54:DA54"/>
    <mergeCell ref="A55:G55"/>
    <mergeCell ref="I55:BA55"/>
    <mergeCell ref="BB55:BK55"/>
    <mergeCell ref="BL55:DA55"/>
    <mergeCell ref="A56:G56"/>
    <mergeCell ref="I56:BA56"/>
    <mergeCell ref="BB56:BK56"/>
    <mergeCell ref="BL56:DA56"/>
    <mergeCell ref="A57:G57"/>
    <mergeCell ref="I57:BA57"/>
    <mergeCell ref="BB57:BK57"/>
    <mergeCell ref="BL57:DA57"/>
    <mergeCell ref="A58:G58"/>
    <mergeCell ref="I58:BA58"/>
    <mergeCell ref="BB58:BK58"/>
    <mergeCell ref="BL58:DA58"/>
    <mergeCell ref="A59:G59"/>
    <mergeCell ref="I59:BA59"/>
    <mergeCell ref="BB59:BK59"/>
    <mergeCell ref="BL59:DA59"/>
    <mergeCell ref="A60:G60"/>
    <mergeCell ref="I60:BA60"/>
    <mergeCell ref="BB60:BK60"/>
    <mergeCell ref="BL60:DA60"/>
    <mergeCell ref="A61:G61"/>
    <mergeCell ref="I61:BA61"/>
    <mergeCell ref="BB61:BK61"/>
    <mergeCell ref="BL61:DA61"/>
    <mergeCell ref="A62:G62"/>
    <mergeCell ref="I62:BA62"/>
    <mergeCell ref="BB62:BK62"/>
    <mergeCell ref="BL62:DA62"/>
    <mergeCell ref="A63:G63"/>
    <mergeCell ref="I63:BA63"/>
    <mergeCell ref="BB63:BK63"/>
    <mergeCell ref="BL63:DA63"/>
    <mergeCell ref="A64:G64"/>
    <mergeCell ref="I64:BA64"/>
    <mergeCell ref="BB64:BK64"/>
    <mergeCell ref="BL64:DA64"/>
    <mergeCell ref="A65:G65"/>
    <mergeCell ref="I65:BA65"/>
    <mergeCell ref="BB65:BK65"/>
    <mergeCell ref="BL65:DA65"/>
    <mergeCell ref="A66:G66"/>
    <mergeCell ref="I66:BA66"/>
    <mergeCell ref="BB66:BK66"/>
    <mergeCell ref="BL66:DA66"/>
    <mergeCell ref="A67:DA67"/>
    <mergeCell ref="A68:G68"/>
    <mergeCell ref="I68:BA68"/>
    <mergeCell ref="BB68:BK68"/>
    <mergeCell ref="BL68:DA68"/>
    <mergeCell ref="A69:G69"/>
    <mergeCell ref="I69:BA69"/>
    <mergeCell ref="BB69:BK69"/>
    <mergeCell ref="BL69:DA69"/>
    <mergeCell ref="A70:G70"/>
    <mergeCell ref="I70:BA70"/>
    <mergeCell ref="BB70:BK70"/>
    <mergeCell ref="BL70:DA70"/>
    <mergeCell ref="A71:G71"/>
    <mergeCell ref="I71:BA71"/>
    <mergeCell ref="BB71:BK71"/>
    <mergeCell ref="BL71:DA71"/>
    <mergeCell ref="A72:G72"/>
    <mergeCell ref="I72:BA72"/>
    <mergeCell ref="BB72:BK72"/>
    <mergeCell ref="BL72:DA72"/>
    <mergeCell ref="A73:G73"/>
    <mergeCell ref="I73:BA73"/>
    <mergeCell ref="BB73:BK73"/>
    <mergeCell ref="BL73:DA73"/>
  </mergeCells>
  <printOptions headings="0" gridLines="0"/>
  <pageMargins left="0.78740157480314954" right="0.51181102362204722" top="0.59055118110236238" bottom="0.39370078740157477" header="0.19685039370078738" footer="0.19685039370078738"/>
  <pageSetup paperSize="9" scale="84" fitToWidth="1" fitToHeight="1" pageOrder="downThenOver" orientation="portrait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klyueva_ka@DGK.RU</cp:lastModifiedBy>
  <cp:revision>1</cp:revision>
  <dcterms:created xsi:type="dcterms:W3CDTF">2018-10-15T12:06:40Z</dcterms:created>
  <dcterms:modified xsi:type="dcterms:W3CDTF">2026-04-08T06:16:32Z</dcterms:modified>
</cp:coreProperties>
</file>