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88_Комплект ступенчатых защит\"/>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25" i="15" l="1"/>
  <c r="X25" i="15"/>
  <c r="U25" i="15"/>
  <c r="Q25" i="15"/>
  <c r="P25" i="15"/>
  <c r="M25" i="15"/>
  <c r="L25" i="15"/>
  <c r="I25" i="15"/>
  <c r="AA24" i="15"/>
  <c r="AA25" i="15" s="1"/>
  <c r="Z24" i="15"/>
  <c r="Z25" i="15" s="1"/>
  <c r="Y24" i="15"/>
  <c r="X24" i="15"/>
  <c r="W24" i="15"/>
  <c r="W25" i="15" s="1"/>
  <c r="V24" i="15"/>
  <c r="V25" i="15" s="1"/>
  <c r="U24" i="15"/>
  <c r="AH25" i="15"/>
  <c r="Q24" i="15"/>
  <c r="P24" i="15"/>
  <c r="O24" i="15"/>
  <c r="O25" i="15" s="1"/>
  <c r="N24" i="15"/>
  <c r="N25" i="15" s="1"/>
  <c r="M24" i="15"/>
  <c r="L24" i="15"/>
  <c r="K24" i="15"/>
  <c r="K25" i="15" s="1"/>
  <c r="J24" i="15"/>
  <c r="J25" i="15" s="1"/>
  <c r="I24" i="15"/>
  <c r="G24" i="15"/>
  <c r="G25" i="15" s="1"/>
  <c r="F24" i="15"/>
  <c r="F25" i="15" s="1"/>
  <c r="D24" i="15"/>
  <c r="D25" i="15" s="1"/>
  <c r="C24" i="15"/>
  <c r="Q70" i="15" s="1"/>
  <c r="Q69" i="15" s="1"/>
  <c r="O26" i="15"/>
  <c r="M26"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G26" i="15"/>
  <c r="F26" i="15"/>
  <c r="D26" i="15"/>
  <c r="AG24" i="15"/>
  <c r="AH23" i="15"/>
  <c r="AG23" i="15"/>
  <c r="AH22" i="15"/>
  <c r="AG22" i="15"/>
  <c r="AH21" i="15"/>
  <c r="AG21" i="15"/>
  <c r="AG25" i="15" l="1"/>
  <c r="AH24" i="15"/>
  <c r="F50" i="16"/>
  <c r="E50" i="16"/>
  <c r="F43" i="16"/>
  <c r="E43" i="16"/>
  <c r="F40" i="16"/>
  <c r="E40" i="16"/>
  <c r="F24" i="16"/>
  <c r="E24" i="16"/>
  <c r="D50" i="16"/>
  <c r="C50" i="16"/>
  <c r="D43" i="16"/>
  <c r="C43" i="16"/>
  <c r="D40" i="16"/>
  <c r="C40" i="16"/>
  <c r="D24" i="16"/>
  <c r="C24" i="16"/>
  <c r="AH91" i="15" l="1"/>
  <c r="AG91" i="15"/>
  <c r="H91" i="15"/>
  <c r="G91" i="15"/>
  <c r="D91" i="15"/>
  <c r="C91" i="15"/>
  <c r="AH90" i="15"/>
  <c r="AG90" i="15"/>
  <c r="H90" i="15"/>
  <c r="G90" i="15"/>
  <c r="D90" i="15"/>
  <c r="C90"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<sst xmlns="http://schemas.openxmlformats.org/spreadsheetml/2006/main" count="1619" uniqueCount="605">
  <si>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</si>
  <si>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</si>
  <si>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</si>
  <si>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</si>
  <si>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</si>
  <si>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</si>
  <si>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</si>
  <si>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</si>
  <si>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</si>
  <si>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</si>
  <si>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</si>
  <si>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</si>
  <si>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</si>
  <si>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</si>
  <si>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</si>
  <si>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</si>
  <si>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</si>
  <si>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</si>
  <si>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</si>
  <si>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</si>
  <si>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</si>
  <si>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</si>
  <si>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</si>
  <si>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</si>
  <si>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</si>
  <si>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</si>
  <si>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</si>
  <si>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</si>
  <si>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</si>
  <si>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</si>
  <si>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</si>
  <si>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</si>
  <si>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</si>
  <si>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</si>
  <si>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</si>
  <si>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</si>
  <si>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</si>
  <si>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</si>
  <si>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</si>
  <si>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</si>
  <si>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</si>
  <si>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</si>
  <si>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</si>
  <si>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</si>
  <si>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</si>
  <si>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</si>
  <si>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</si>
  <si>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</si>
  <si>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</si>
  <si>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</si>
  <si>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</si>
  <si>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</si>
  <si>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</si>
  <si>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</si>
  <si>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</si>
  <si>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</si>
  <si>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</si>
  <si>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</si>
  <si>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</si>
  <si>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</si>
  <si>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</si>
  <si>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</si>
  <si>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</si>
  <si>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</si>
  <si>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</si>
  <si>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</si>
  <si>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</si>
  <si>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</si>
  <si>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</si>
  <si>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</si>
  <si>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</si>
  <si>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</si>
  <si>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</si>
  <si>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</si>
  <si>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</si>
  <si>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</si>
  <si>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</si>
  <si>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</si>
  <si>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</si>
  <si>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</si>
  <si>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</si>
  <si>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</si>
  <si>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</si>
  <si>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</si>
  <si>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</si>
  <si>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</si>
  <si>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</si>
  <si>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</si>
  <si>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</si>
  <si>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</si>
  <si>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</si>
  <si>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</si>
  <si>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</si>
  <si>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</si>
  <si>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</si>
  <si>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</si>
  <si>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</si>
  <si>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</si>
  <si>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</si>
  <si>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</si>
  <si>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</si>
  <si>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</si>
  <si>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</si>
  <si>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</si>
  <si>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</si>
  <si>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</si>
  <si>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</si>
  <si>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</si>
  <si>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</si>
  <si>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</si>
  <si>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</si>
  <si>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</si>
  <si>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</si>
  <si>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</si>
  <si>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</si>
  <si>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</si>
  <si>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</si>
  <si>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</si>
  <si>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</si>
  <si>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</si>
  <si>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</si>
  <si>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</si>
  <si>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</si>
  <si>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</si>
  <si>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</si>
  <si>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</si>
  <si>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</si>
  <si>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</si>
  <si>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</si>
  <si>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</si>
  <si>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</si>
  <si>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</si>
  <si>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</si>
  <si>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</si>
  <si>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</si>
  <si>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</si>
  <si>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</si>
  <si>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</si>
  <si>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</si>
  <si>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</si>
  <si>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</si>
  <si>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</si>
  <si>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</si>
  <si>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</si>
  <si>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</si>
  <si>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</si>
  <si>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</si>
  <si>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</si>
  <si>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</si>
  <si>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</si>
  <si>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</si>
  <si>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</si>
  <si>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</si>
  <si>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</si>
  <si>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</si>
  <si>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</si>
  <si>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</si>
  <si>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</si>
  <si>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</si>
  <si>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</si>
  <si>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</si>
  <si>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</si>
  <si>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</si>
  <si>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</si>
  <si>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</si>
  <si>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</si>
  <si>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</si>
  <si>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</si>
  <si>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</si>
  <si>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</si>
  <si>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</si>
  <si>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</si>
  <si>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</si>
  <si>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</si>
  <si>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</si>
  <si>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</si>
  <si>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</si>
  <si>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</si>
  <si>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</si>
  <si>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</si>
  <si>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</si>
  <si>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</si>
  <si>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</si>
  <si>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</si>
  <si>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</si>
  <si>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</si>
  <si>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</si>
  <si>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</si>
  <si>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</si>
  <si>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</si>
  <si>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</si>
  <si>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</si>
  <si>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</si>
  <si>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</si>
  <si>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</si>
  <si>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</si>
  <si>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</si>
  <si>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</si>
  <si>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</si>
  <si>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</si>
  <si>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</si>
  <si>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</si>
  <si>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</si>
  <si>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</si>
  <si>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</si>
  <si>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</si>
  <si>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</si>
  <si>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</si>
  <si>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</si>
  <si>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</si>
  <si>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</si>
  <si>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</si>
  <si>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</si>
  <si>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</si>
  <si>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</si>
  <si>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</si>
  <si>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</si>
  <si>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</si>
  <si>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</si>
  <si>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</si>
  <si>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</si>
  <si>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</si>
  <si>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</si>
  <si>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</si>
  <si>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</si>
  <si>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</si>
  <si>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</si>
  <si>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</si>
  <si>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</si>
  <si>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</si>
  <si>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</si>
  <si>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</si>
  <si>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</si>
  <si>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</si>
  <si>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</si>
  <si>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</si>
  <si>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</si>
  <si>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</si>
  <si>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</si>
  <si>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</si>
  <si>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</si>
  <si>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</si>
  <si>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</si>
  <si>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</si>
  <si>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</si>
  <si>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</si>
  <si>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</si>
  <si>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</si>
  <si>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</si>
  <si>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</si>
  <si>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</si>
  <si>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</si>
  <si>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</si>
  <si>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</si>
  <si>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</si>
  <si>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</si>
  <si>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</si>
  <si>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</si>
  <si>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</si>
  <si>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</si>
  <si>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</si>
  <si>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</si>
  <si>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</si>
  <si>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</si>
  <si>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</si>
  <si>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</si>
  <si>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</si>
  <si>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</si>
  <si>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</si>
  <si>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</si>
  <si>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</si>
  <si>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</si>
  <si>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</si>
  <si>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</si>
  <si>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</si>
  <si>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</si>
  <si>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</si>
  <si>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</si>
  <si>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</si>
  <si>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</si>
  <si>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</si>
  <si>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</si>
  <si>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</si>
  <si>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</si>
  <si>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</si>
  <si>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</si>
  <si>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</si>
  <si>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</si>
  <si>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</si>
  <si>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</si>
  <si>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</si>
  <si>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</si>
  <si>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</si>
  <si>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</si>
  <si>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</si>
  <si>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</si>
  <si>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</si>
  <si>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</si>
  <si>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</si>
  <si>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</si>
  <si>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</si>
  <si>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</si>
  <si>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</si>
  <si>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</si>
  <si>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</si>
  <si>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</si>
  <si>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</si>
  <si>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</si>
  <si>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</si>
  <si>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</si>
  <si>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</si>
  <si>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</si>
  <si>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</si>
  <si>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</si>
  <si>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</si>
  <si>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</si>
  <si>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</si>
  <si>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</si>
  <si>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</si>
  <si>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</si>
  <si>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</si>
  <si>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</si>
  <si>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</si>
  <si>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</si>
  <si>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</si>
  <si>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</si>
  <si>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</si>
  <si>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</si>
  <si>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</si>
  <si>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</si>
  <si>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</si>
  <si>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</si>
  <si>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</si>
  <si>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</si>
  <si>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</si>
  <si>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</si>
  <si>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</si>
  <si>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</si>
  <si>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</si>
  <si>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</si>
  <si>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</si>
  <si>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</si>
  <si>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</si>
  <si>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</si>
  <si>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</si>
  <si>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</si>
  <si>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</si>
  <si>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</si>
  <si>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</si>
  <si>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</si>
  <si>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</si>
  <si>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</si>
  <si>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</si>
  <si>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</si>
  <si>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</si>
  <si>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</si>
  <si>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</si>
  <si>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</si>
  <si>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</si>
  <si>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</si>
  <si>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</si>
  <si>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</si>
  <si>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</si>
  <si>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</si>
  <si>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</si>
  <si>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</si>
  <si>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</si>
  <si>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</si>
  <si>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</si>
  <si>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</si>
  <si>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</si>
  <si>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</si>
  <si>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</si>
  <si>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</si>
  <si>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</si>
  <si>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</si>
  <si>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</si>
  <si>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</si>
  <si>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</si>
  <si>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</si>
  <si>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</si>
  <si>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</si>
  <si>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</si>
  <si>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</si>
  <si>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</si>
  <si>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</si>
  <si>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</si>
  <si>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</si>
  <si>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</si>
  <si>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</si>
  <si>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</si>
  <si>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</si>
  <si>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</si>
  <si>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</si>
  <si>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</si>
  <si>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</si>
  <si>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</si>
  <si>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</si>
  <si>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</si>
  <si>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</si>
  <si>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</si>
  <si>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</si>
  <si>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</si>
  <si>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</si>
  <si>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</si>
  <si>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</si>
  <si>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</si>
  <si>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</si>
  <si>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</si>
  <si>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</si>
  <si>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</si>
  <si>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</si>
  <si>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</si>
  <si>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</si>
  <si>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</si>
  <si>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</si>
  <si>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</si>
  <si>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</si>
  <si>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</si>
  <si>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</si>
  <si>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</si>
  <si>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</si>
  <si>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</si>
  <si>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</si>
  <si>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</si>
  <si>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</si>
  <si>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</si>
  <si>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</si>
  <si>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</si>
  <si>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</si>
  <si>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</si>
  <si>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</si>
  <si>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</si>
  <si>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</si>
  <si>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</si>
  <si>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</si>
  <si>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</si>
  <si>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</si>
  <si>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</si>
  <si>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</si>
  <si>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</si>
  <si>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</si>
  <si>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</si>
  <si>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</si>
  <si>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</si>
  <si>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</si>
  <si>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</si>
  <si>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</si>
  <si>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</si>
  <si>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</si>
  <si>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</si>
  <si>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</si>
  <si>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</si>
  <si>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</si>
  <si>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</si>
  <si>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</si>
  <si>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</si>
  <si>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</si>
  <si>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</si>
  <si>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</si>
  <si>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</si>
  <si>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</si>
  <si>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</si>
  <si>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</si>
  <si>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</si>
  <si>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</si>
  <si>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</si>
  <si>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</si>
  <si>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</si>
  <si>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</si>
  <si>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</si>
  <si>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</si>
  <si>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</si>
  <si>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</si>
  <si>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</si>
  <si>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</si>
  <si>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</si>
  <si>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</si>
  <si>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</si>
  <si>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</si>
  <si>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</si>
  <si>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</si>
  <si>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</si>
  <si>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</si>
  <si>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</si>
  <si>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</si>
  <si>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</si>
  <si>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</si>
  <si>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</si>
  <si>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</si>
  <si>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</si>
  <si>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</si>
  <si>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</si>
  <si>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</si>
  <si>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</si>
  <si>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</si>
  <si>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</si>
  <si>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</si>
  <si>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</si>
  <si>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</si>
  <si>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</si>
  <si>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</si>
  <si>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</si>
  <si>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</si>
  <si>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</si>
  <si>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</si>
  <si>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</si>
  <si>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</si>
  <si>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</si>
  <si>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</si>
  <si>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</si>
  <si>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</si>
  <si>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</si>
  <si>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</si>
  <si>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</si>
  <si>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</si>
  <si>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</si>
  <si>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</si>
  <si>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</si>
  <si>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</si>
  <si>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</si>
  <si>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</si>
  <si>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</si>
  <si>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</si>
  <si>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</si>
  <si>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</si>
  <si>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</si>
  <si>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</si>
  <si>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</si>
  <si>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</si>
  <si>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</si>
  <si>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</si>
  <si>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</si>
  <si>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</si>
  <si>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</si>
  <si>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</si>
  <si>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</si>
  <si>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</si>
  <si>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</si>
  <si>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</si>
  <si>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</si>
  <si>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</si>
  <si>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</si>
  <si>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</si>
  <si>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</si>
  <si>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</si>
  <si>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</si>
  <si>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</si>
  <si>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</si>
  <si>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</si>
  <si>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</si>
  <si>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</si>
  <si>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</si>
  <si>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</si>
  <si>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</si>
  <si>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</si>
  <si>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</si>
  <si>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</si>
  <si>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</si>
  <si>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</si>
  <si>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</si>
  <si>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</si>
  <si>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</si>
  <si>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</si>
  <si>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</si>
  <si>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</si>
  <si>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</si>
  <si>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</si>
  <si>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</si>
  <si>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</si>
  <si>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</si>
  <si>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</si>
  <si>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</si>
  <si>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</si>
  <si>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</si>
  <si>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</si>
  <si>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</si>
  <si>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</si>
  <si>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</si>
  <si>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</si>
  <si>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</si>
  <si>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</si>
  <si>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</si>
  <si>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</si>
  <si>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</si>
  <si>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</si>
  <si>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K_505-НГ-88</t>
  </si>
  <si>
    <t>Установка комплекта ступенчатых защит и автоматики управления выключателя для ВЛ 220 кВ «Нерюнгринская ГРЭС - НПС-18 №1" СП НГРЭС</t>
  </si>
  <si>
    <t>АО "Дальневосточная генерирующая компания" - СП "Нерюнгринская ГРЭС"</t>
  </si>
  <si>
    <t>Нерюнгринская ГРЭС</t>
  </si>
  <si>
    <t>Республика Саха (Якутия)</t>
  </si>
  <si>
    <t>п. Серебряный Бор</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</si>
  <si>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</si>
  <si>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Устранение замечаний по результатам проведения расследования причин аварии</t>
  </si>
  <si>
    <t xml:space="preserve">ВЛ 220кВ Нерюнгринская ГРЭС-НПС-18 №1 </t>
  </si>
  <si>
    <t>Показатель не расчитывается</t>
  </si>
  <si>
    <t>2020 год разработка проекта, 2021 год реализация проекта</t>
  </si>
  <si>
    <t xml:space="preserve">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 </t>
  </si>
  <si>
    <t>4.3.4 Модернизация, техническое перевооружение прочих объектов основных средств</t>
  </si>
  <si>
    <t>П</t>
  </si>
  <si>
    <t>комплект ступенчатых защит  - 1шт.</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</si>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</sst>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
      <sz val="12"/>
      <name val="Times New Roman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xf numFmtId="0" fontId="45" fillId="0" borderId="0"/>
  </cellStyleXfs>
  <cellXfs count="37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4" fontId="10" fillId="0" borderId="1"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protection locked="0"/>
    </xf>
    <xf numFmtId="4" fontId="61" fillId="0" borderId="1" xfId="287"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7"/>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13" t="s">
        <v>543</v>
      </c>
      <c r="B1" s="213"/>
      <c r="C1" s="213"/>
      <c r="D1" s="101"/>
      <c r="E1" s="101"/>
      <c r="F1" s="101"/>
    </row>
    <row r="2" spans="1:6" ht="20.25" x14ac:dyDescent="0.25">
      <c r="A2" s="214" t="s">
        <v>505</v>
      </c>
      <c r="B2" s="214"/>
      <c r="C2" s="214"/>
      <c r="D2" s="101"/>
      <c r="E2" s="101"/>
      <c r="F2" s="101"/>
    </row>
    <row r="3" spans="1:6" ht="18.75" x14ac:dyDescent="0.25">
      <c r="A3" s="215"/>
      <c r="B3" s="215"/>
      <c r="C3" s="215"/>
      <c r="D3" s="101"/>
      <c r="E3" s="101"/>
      <c r="F3" s="101"/>
    </row>
    <row r="4" spans="1:6" ht="15.75" x14ac:dyDescent="0.25">
      <c r="A4" s="212" t="s">
        <v>588</v>
      </c>
      <c r="B4" s="212"/>
      <c r="C4" s="212"/>
      <c r="D4" s="101"/>
      <c r="E4" s="101"/>
      <c r="F4" s="101"/>
    </row>
    <row r="5" spans="1:6" ht="15.75" x14ac:dyDescent="0.25">
      <c r="A5" s="216" t="s">
        <v>506</v>
      </c>
      <c r="B5" s="216"/>
      <c r="C5" s="216"/>
      <c r="D5" s="101"/>
      <c r="E5" s="101"/>
      <c r="F5" s="101"/>
    </row>
    <row r="6" spans="1:6" ht="15.75" customHeight="1" x14ac:dyDescent="0.25">
      <c r="A6" s="210"/>
      <c r="B6" s="210"/>
      <c r="C6" s="210"/>
      <c r="D6" s="101"/>
      <c r="E6" s="101"/>
      <c r="F6" s="101"/>
    </row>
    <row r="7" spans="1:6" ht="15.75" customHeight="1" x14ac:dyDescent="0.25">
      <c r="A7" s="212">
        <v>1434031363</v>
      </c>
      <c r="B7" s="212"/>
      <c r="C7" s="212"/>
      <c r="D7" s="101"/>
      <c r="E7" s="101"/>
      <c r="F7" s="101"/>
    </row>
    <row r="8" spans="1:6" ht="15.75" customHeight="1" x14ac:dyDescent="0.25">
      <c r="A8" s="210" t="s">
        <v>510</v>
      </c>
      <c r="B8" s="210"/>
      <c r="C8" s="210"/>
      <c r="D8" s="101"/>
      <c r="E8" s="101"/>
      <c r="F8" s="101"/>
    </row>
    <row r="9" spans="1:6" ht="15.75" customHeight="1" x14ac:dyDescent="0.25">
      <c r="A9" s="99"/>
      <c r="B9" s="99"/>
      <c r="C9" s="99"/>
      <c r="D9" s="101"/>
      <c r="E9" s="101"/>
      <c r="F9" s="101"/>
    </row>
    <row r="10" spans="1:6" ht="53.25" customHeight="1" x14ac:dyDescent="0.25">
      <c r="A10" s="209" t="s">
        <v>511</v>
      </c>
      <c r="B10" s="209"/>
      <c r="C10" s="209"/>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586</v>
      </c>
      <c r="D13" s="101"/>
      <c r="E13" s="101"/>
      <c r="F13" s="101"/>
    </row>
    <row r="14" spans="1:6" ht="63" x14ac:dyDescent="0.25">
      <c r="A14" s="96">
        <v>2</v>
      </c>
      <c r="B14" s="97" t="s">
        <v>513</v>
      </c>
      <c r="C14" s="1" t="s">
        <v>587</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1" t="s">
        <v>519</v>
      </c>
      <c r="B20" s="211"/>
      <c r="C20" s="211"/>
      <c r="D20" s="211"/>
      <c r="E20" s="211"/>
      <c r="F20" s="211"/>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73" priority="13">
      <formula>ISBLANK($A$4)</formula>
    </cfRule>
  </conditionalFormatting>
  <conditionalFormatting sqref="A7:C7">
    <cfRule type="expression" dxfId="72" priority="7">
      <formula>ISBLANK($A$7)</formula>
    </cfRule>
  </conditionalFormatting>
  <conditionalFormatting sqref="C13:C15">
    <cfRule type="expression" dxfId="71" priority="6">
      <formula>ISBLANK(C13)</formula>
    </cfRule>
  </conditionalFormatting>
  <conditionalFormatting sqref="C16:C17">
    <cfRule type="expression" dxfId="7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9" priority="1">
      <formula>CELL("защита",A1)</formula>
    </cfRule>
  </conditionalFormatting>
  <conditionalFormatting sqref="A22:F1048576">
    <cfRule type="expression" dxfId="6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62" customFormat="1" ht="20.25" x14ac:dyDescent="0.2">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row>
    <row r="3" spans="1:37" s="62"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row>
    <row r="4" spans="1:37" s="62"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row>
    <row r="5" spans="1:37" s="62"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62"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row>
    <row r="7" spans="1:37" s="62" customFormat="1" ht="18.75" customHeight="1"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row>
    <row r="8" spans="1:37" s="62"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67"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row>
    <row r="10" spans="1:37"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row>
    <row r="11" spans="1:37" s="68"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68"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row>
    <row r="13" spans="1:37" s="68" customFormat="1" ht="24.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row>
    <row r="14" spans="1:37" s="68" customFormat="1" ht="24.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s="68" customFormat="1" ht="24.75" customHeight="1" x14ac:dyDescent="0.2">
      <c r="A15" s="240" t="s">
        <v>307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131" ht="85.5" customHeight="1" x14ac:dyDescent="0.25">
      <c r="A17" s="241" t="s">
        <v>126</v>
      </c>
      <c r="B17" s="253" t="s">
        <v>180</v>
      </c>
      <c r="C17" s="254"/>
      <c r="D17" s="257" t="s">
        <v>196</v>
      </c>
      <c r="E17" s="257"/>
      <c r="F17" s="257"/>
      <c r="G17" s="257"/>
      <c r="H17" s="257"/>
      <c r="I17" s="244" t="s">
        <v>182</v>
      </c>
      <c r="J17" s="244" t="s">
        <v>36</v>
      </c>
      <c r="K17" s="253" t="s">
        <v>136</v>
      </c>
      <c r="L17" s="254"/>
      <c r="M17" s="253" t="s">
        <v>134</v>
      </c>
      <c r="N17" s="254"/>
      <c r="O17" s="253" t="s">
        <v>35</v>
      </c>
      <c r="P17" s="254"/>
      <c r="Q17" s="257" t="s">
        <v>34</v>
      </c>
      <c r="R17" s="258" t="s">
        <v>175</v>
      </c>
      <c r="S17" s="258"/>
      <c r="T17" s="258"/>
      <c r="U17" s="258"/>
      <c r="V17" s="258" t="s">
        <v>177</v>
      </c>
      <c r="W17" s="258"/>
      <c r="X17" s="258"/>
      <c r="Y17" s="258"/>
      <c r="Z17" s="244" t="s">
        <v>178</v>
      </c>
      <c r="AA17" s="244" t="s">
        <v>179</v>
      </c>
      <c r="AB17" s="259" t="s">
        <v>32</v>
      </c>
      <c r="AC17" s="260"/>
      <c r="AD17" s="261"/>
      <c r="AE17" s="259" t="s">
        <v>31</v>
      </c>
      <c r="AF17" s="260"/>
      <c r="AG17" s="259" t="s">
        <v>297</v>
      </c>
      <c r="AH17" s="260"/>
      <c r="AI17" s="260"/>
      <c r="AJ17" s="260"/>
      <c r="AK17" s="261"/>
    </row>
    <row r="18" spans="1:131" ht="204.75" customHeight="1" x14ac:dyDescent="0.25">
      <c r="A18" s="242"/>
      <c r="B18" s="255"/>
      <c r="C18" s="256"/>
      <c r="D18" s="244" t="s">
        <v>357</v>
      </c>
      <c r="E18" s="257" t="s">
        <v>358</v>
      </c>
      <c r="F18" s="257"/>
      <c r="G18" s="302" t="s">
        <v>359</v>
      </c>
      <c r="H18" s="303"/>
      <c r="I18" s="245"/>
      <c r="J18" s="245"/>
      <c r="K18" s="255"/>
      <c r="L18" s="256"/>
      <c r="M18" s="255"/>
      <c r="N18" s="256"/>
      <c r="O18" s="255"/>
      <c r="P18" s="256"/>
      <c r="Q18" s="257"/>
      <c r="R18" s="257" t="s">
        <v>342</v>
      </c>
      <c r="S18" s="257"/>
      <c r="T18" s="302" t="s">
        <v>360</v>
      </c>
      <c r="U18" s="303"/>
      <c r="V18" s="258" t="s">
        <v>176</v>
      </c>
      <c r="W18" s="258"/>
      <c r="X18" s="259" t="s">
        <v>361</v>
      </c>
      <c r="Y18" s="261"/>
      <c r="Z18" s="252"/>
      <c r="AA18" s="245"/>
      <c r="AB18" s="110" t="s">
        <v>336</v>
      </c>
      <c r="AC18" s="110" t="s">
        <v>337</v>
      </c>
      <c r="AD18" s="111" t="s">
        <v>118</v>
      </c>
      <c r="AE18" s="111" t="s">
        <v>30</v>
      </c>
      <c r="AF18" s="111" t="s">
        <v>29</v>
      </c>
      <c r="AG18" s="244" t="s">
        <v>347</v>
      </c>
      <c r="AH18" s="258" t="s">
        <v>340</v>
      </c>
      <c r="AI18" s="258"/>
      <c r="AJ18" s="257" t="s">
        <v>341</v>
      </c>
      <c r="AK18" s="257"/>
    </row>
    <row r="19" spans="1:131" ht="51.75" customHeight="1" x14ac:dyDescent="0.25">
      <c r="A19" s="243"/>
      <c r="B19" s="111" t="s">
        <v>338</v>
      </c>
      <c r="C19" s="111" t="s">
        <v>339</v>
      </c>
      <c r="D19" s="252"/>
      <c r="E19" s="111" t="s">
        <v>338</v>
      </c>
      <c r="F19" s="111" t="s">
        <v>339</v>
      </c>
      <c r="G19" s="120" t="s">
        <v>278</v>
      </c>
      <c r="H19" s="121" t="s">
        <v>248</v>
      </c>
      <c r="I19" s="252"/>
      <c r="J19" s="252"/>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52"/>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37" priority="3">
      <formula>CELL("защита",A1)</formula>
    </cfRule>
  </conditionalFormatting>
  <conditionalFormatting sqref="A22:AK1048576">
    <cfRule type="expression" dxfId="36" priority="4">
      <formula>ISBLANK(A22)</formula>
    </cfRule>
  </conditionalFormatting>
  <conditionalFormatting sqref="A21:AK21">
    <cfRule type="expression" dxfId="35" priority="1">
      <formula>CELL("защита",A21)</formula>
    </cfRule>
  </conditionalFormatting>
  <conditionalFormatting sqref="A21:AK21">
    <cfRule type="expression" dxfId="3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5"/>
      <c r="B1" s="225"/>
      <c r="C1" s="225"/>
      <c r="D1" s="225"/>
      <c r="E1" s="225"/>
      <c r="F1" s="225"/>
      <c r="G1" s="225"/>
      <c r="H1" s="225"/>
      <c r="I1" s="225"/>
      <c r="J1" s="225"/>
      <c r="K1" s="225"/>
      <c r="L1" s="225"/>
      <c r="M1" s="225"/>
      <c r="N1" s="225"/>
      <c r="O1" s="225"/>
    </row>
    <row r="2" spans="1:26" s="62" customFormat="1" ht="20.25" x14ac:dyDescent="0.2">
      <c r="A2" s="214" t="s">
        <v>0</v>
      </c>
      <c r="B2" s="214"/>
      <c r="C2" s="214"/>
      <c r="D2" s="214"/>
      <c r="E2" s="214"/>
      <c r="F2" s="214"/>
      <c r="G2" s="214"/>
      <c r="H2" s="214"/>
      <c r="I2" s="214"/>
      <c r="J2" s="214"/>
      <c r="K2" s="214"/>
      <c r="L2" s="214"/>
      <c r="M2" s="214"/>
      <c r="N2" s="214"/>
      <c r="O2" s="214"/>
      <c r="P2" s="57"/>
      <c r="Q2" s="57"/>
      <c r="R2" s="57"/>
      <c r="S2" s="57"/>
      <c r="T2" s="57"/>
      <c r="U2" s="57"/>
      <c r="V2" s="57"/>
      <c r="W2" s="57"/>
      <c r="X2" s="57"/>
      <c r="Y2" s="57"/>
      <c r="Z2" s="57"/>
    </row>
    <row r="3" spans="1:26" s="62" customFormat="1" ht="18.75" x14ac:dyDescent="0.2">
      <c r="A3" s="239"/>
      <c r="B3" s="239"/>
      <c r="C3" s="239"/>
      <c r="D3" s="239"/>
      <c r="E3" s="239"/>
      <c r="F3" s="239"/>
      <c r="G3" s="239"/>
      <c r="H3" s="239"/>
      <c r="I3" s="239"/>
      <c r="J3" s="239"/>
      <c r="K3" s="239"/>
      <c r="L3" s="239"/>
      <c r="M3" s="239"/>
      <c r="N3" s="239"/>
      <c r="O3" s="239"/>
      <c r="P3" s="57"/>
      <c r="Q3" s="57"/>
      <c r="R3" s="57"/>
      <c r="S3" s="57"/>
      <c r="T3" s="57"/>
      <c r="U3" s="57"/>
      <c r="V3" s="57"/>
      <c r="W3" s="57"/>
      <c r="X3" s="57"/>
      <c r="Y3" s="57"/>
      <c r="Z3" s="57"/>
    </row>
    <row r="4" spans="1:26" s="62"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57"/>
      <c r="Q4" s="57"/>
      <c r="R4" s="57"/>
      <c r="S4" s="57"/>
      <c r="T4" s="57"/>
      <c r="U4" s="57"/>
      <c r="V4" s="57"/>
      <c r="W4" s="57"/>
      <c r="X4" s="57"/>
      <c r="Y4" s="57"/>
      <c r="Z4" s="57"/>
    </row>
    <row r="5" spans="1:26" s="62" customFormat="1" ht="18.75" x14ac:dyDescent="0.2">
      <c r="A5" s="222" t="s">
        <v>506</v>
      </c>
      <c r="B5" s="222"/>
      <c r="C5" s="222"/>
      <c r="D5" s="222"/>
      <c r="E5" s="222"/>
      <c r="F5" s="222"/>
      <c r="G5" s="222"/>
      <c r="H5" s="222"/>
      <c r="I5" s="222"/>
      <c r="J5" s="222"/>
      <c r="K5" s="222"/>
      <c r="L5" s="222"/>
      <c r="M5" s="222"/>
      <c r="N5" s="222"/>
      <c r="O5" s="222"/>
      <c r="P5" s="57"/>
      <c r="Q5" s="57"/>
      <c r="R5" s="57"/>
      <c r="S5" s="57"/>
      <c r="T5" s="57"/>
      <c r="U5" s="57"/>
      <c r="V5" s="57"/>
      <c r="W5" s="57"/>
      <c r="X5" s="57"/>
      <c r="Y5" s="57"/>
      <c r="Z5" s="57"/>
    </row>
    <row r="6" spans="1:26" s="62" customFormat="1" ht="18.75" x14ac:dyDescent="0.2">
      <c r="A6" s="239"/>
      <c r="B6" s="239"/>
      <c r="C6" s="239"/>
      <c r="D6" s="239"/>
      <c r="E6" s="239"/>
      <c r="F6" s="239"/>
      <c r="G6" s="239"/>
      <c r="H6" s="239"/>
      <c r="I6" s="239"/>
      <c r="J6" s="239"/>
      <c r="K6" s="239"/>
      <c r="L6" s="239"/>
      <c r="M6" s="239"/>
      <c r="N6" s="239"/>
      <c r="O6" s="239"/>
      <c r="P6" s="57"/>
      <c r="Q6" s="57"/>
      <c r="R6" s="57"/>
      <c r="S6" s="57"/>
      <c r="T6" s="57"/>
      <c r="U6" s="57"/>
      <c r="V6" s="57"/>
      <c r="W6" s="57"/>
      <c r="X6" s="57"/>
      <c r="Y6" s="57"/>
      <c r="Z6" s="57"/>
    </row>
    <row r="7" spans="1:26" s="62" customFormat="1" ht="18.75"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57"/>
      <c r="Q7" s="57"/>
      <c r="R7" s="57"/>
      <c r="S7" s="57"/>
      <c r="T7" s="57"/>
      <c r="U7" s="57"/>
      <c r="V7" s="57"/>
      <c r="W7" s="57"/>
      <c r="X7" s="57"/>
      <c r="Y7" s="57"/>
      <c r="Z7" s="57"/>
    </row>
    <row r="8" spans="1:26" s="62" customFormat="1" ht="18.75" x14ac:dyDescent="0.2">
      <c r="A8" s="222" t="s">
        <v>507</v>
      </c>
      <c r="B8" s="222"/>
      <c r="C8" s="222"/>
      <c r="D8" s="222"/>
      <c r="E8" s="222"/>
      <c r="F8" s="222"/>
      <c r="G8" s="222"/>
      <c r="H8" s="222"/>
      <c r="I8" s="222"/>
      <c r="J8" s="222"/>
      <c r="K8" s="222"/>
      <c r="L8" s="222"/>
      <c r="M8" s="222"/>
      <c r="N8" s="222"/>
      <c r="O8" s="222"/>
      <c r="P8" s="57"/>
      <c r="Q8" s="57"/>
      <c r="R8" s="57"/>
      <c r="S8" s="57"/>
      <c r="T8" s="57"/>
      <c r="U8" s="57"/>
      <c r="V8" s="57"/>
      <c r="W8" s="57"/>
      <c r="X8" s="57"/>
      <c r="Y8" s="57"/>
      <c r="Z8" s="57"/>
    </row>
    <row r="9" spans="1:26" s="67" customFormat="1" ht="15.75" customHeight="1" x14ac:dyDescent="0.2">
      <c r="A9" s="220"/>
      <c r="B9" s="220"/>
      <c r="C9" s="220"/>
      <c r="D9" s="220"/>
      <c r="E9" s="220"/>
      <c r="F9" s="220"/>
      <c r="G9" s="220"/>
      <c r="H9" s="220"/>
      <c r="I9" s="220"/>
      <c r="J9" s="220"/>
      <c r="K9" s="220"/>
      <c r="L9" s="220"/>
      <c r="M9" s="220"/>
      <c r="N9" s="220"/>
      <c r="O9" s="220"/>
      <c r="P9" s="66"/>
      <c r="Q9" s="66"/>
      <c r="R9" s="66"/>
      <c r="S9" s="66"/>
      <c r="T9" s="66"/>
      <c r="U9" s="66"/>
      <c r="V9" s="66"/>
      <c r="W9" s="66"/>
      <c r="X9" s="66"/>
      <c r="Y9" s="66"/>
      <c r="Z9" s="66"/>
    </row>
    <row r="10" spans="1:26"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58"/>
      <c r="Q10" s="58"/>
      <c r="R10" s="58"/>
      <c r="S10" s="58"/>
      <c r="T10" s="58"/>
      <c r="U10" s="58"/>
      <c r="V10" s="58"/>
      <c r="W10" s="58"/>
      <c r="X10" s="58"/>
      <c r="Y10" s="58"/>
      <c r="Z10" s="58"/>
    </row>
    <row r="11" spans="1:26" s="68" customFormat="1" ht="15" customHeight="1" x14ac:dyDescent="0.2">
      <c r="A11" s="222" t="s">
        <v>508</v>
      </c>
      <c r="B11" s="222"/>
      <c r="C11" s="222"/>
      <c r="D11" s="222"/>
      <c r="E11" s="222"/>
      <c r="F11" s="222"/>
      <c r="G11" s="222"/>
      <c r="H11" s="222"/>
      <c r="I11" s="222"/>
      <c r="J11" s="222"/>
      <c r="K11" s="222"/>
      <c r="L11" s="222"/>
      <c r="M11" s="222"/>
      <c r="N11" s="222"/>
      <c r="O11" s="222"/>
      <c r="P11" s="59"/>
      <c r="Q11" s="59"/>
      <c r="R11" s="59"/>
      <c r="S11" s="59"/>
      <c r="T11" s="59"/>
      <c r="U11" s="59"/>
      <c r="V11" s="59"/>
      <c r="W11" s="59"/>
      <c r="X11" s="59"/>
      <c r="Y11" s="59"/>
      <c r="Z11" s="59"/>
    </row>
    <row r="12" spans="1:26" s="68" customFormat="1" ht="15" customHeight="1" x14ac:dyDescent="0.2">
      <c r="A12" s="222"/>
      <c r="B12" s="222"/>
      <c r="C12" s="222"/>
      <c r="D12" s="222"/>
      <c r="E12" s="222"/>
      <c r="F12" s="222"/>
      <c r="G12" s="222"/>
      <c r="H12" s="222"/>
      <c r="I12" s="222"/>
      <c r="J12" s="222"/>
      <c r="K12" s="222"/>
      <c r="L12" s="222"/>
      <c r="M12" s="222"/>
      <c r="N12" s="222"/>
      <c r="O12" s="222"/>
      <c r="P12" s="59"/>
      <c r="Q12" s="59"/>
      <c r="R12" s="59"/>
      <c r="S12" s="59"/>
      <c r="T12" s="59"/>
      <c r="U12" s="59"/>
      <c r="V12" s="59"/>
      <c r="W12" s="59"/>
      <c r="X12" s="59"/>
      <c r="Y12" s="59"/>
      <c r="Z12" s="59"/>
    </row>
    <row r="13" spans="1:26" s="68" customFormat="1" ht="18.75" customHeight="1" x14ac:dyDescent="0.2">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1"/>
      <c r="C13" s="281"/>
      <c r="D13" s="281"/>
      <c r="E13" s="281"/>
      <c r="F13" s="281"/>
      <c r="G13" s="281"/>
      <c r="H13" s="281"/>
      <c r="I13" s="281"/>
      <c r="J13" s="281"/>
      <c r="K13" s="281"/>
      <c r="L13" s="281"/>
      <c r="M13" s="281"/>
      <c r="N13" s="281"/>
      <c r="O13" s="281"/>
      <c r="P13" s="69"/>
      <c r="Q13" s="69"/>
      <c r="R13" s="69"/>
      <c r="S13" s="69"/>
      <c r="T13" s="69"/>
      <c r="U13" s="69"/>
      <c r="V13" s="69"/>
      <c r="W13" s="69"/>
    </row>
    <row r="14" spans="1:26" s="68" customFormat="1" ht="18.75" customHeight="1" x14ac:dyDescent="0.2">
      <c r="A14" s="226"/>
      <c r="B14" s="226"/>
      <c r="C14" s="226"/>
      <c r="D14" s="226"/>
      <c r="E14" s="226"/>
      <c r="F14" s="226"/>
      <c r="G14" s="226"/>
      <c r="H14" s="226"/>
      <c r="I14" s="226"/>
      <c r="J14" s="226"/>
      <c r="K14" s="226"/>
      <c r="L14" s="226"/>
      <c r="M14" s="226"/>
      <c r="N14" s="226"/>
      <c r="O14" s="226"/>
      <c r="P14" s="69"/>
      <c r="Q14" s="69"/>
      <c r="R14" s="69"/>
      <c r="S14" s="69"/>
      <c r="T14" s="69"/>
      <c r="U14" s="69"/>
      <c r="V14" s="69"/>
      <c r="W14" s="69"/>
    </row>
    <row r="15" spans="1:26" s="68" customFormat="1" ht="18.75" customHeight="1" x14ac:dyDescent="0.2">
      <c r="A15" s="224" t="s">
        <v>308</v>
      </c>
      <c r="B15" s="224"/>
      <c r="C15" s="224"/>
      <c r="D15" s="224"/>
      <c r="E15" s="224"/>
      <c r="F15" s="224"/>
      <c r="G15" s="224"/>
      <c r="H15" s="224"/>
      <c r="I15" s="224"/>
      <c r="J15" s="224"/>
      <c r="K15" s="224"/>
      <c r="L15" s="224"/>
      <c r="M15" s="224"/>
      <c r="N15" s="224"/>
      <c r="O15" s="224"/>
      <c r="P15" s="69"/>
      <c r="Q15" s="69"/>
      <c r="R15" s="69"/>
      <c r="S15" s="69"/>
      <c r="T15" s="69"/>
      <c r="U15" s="69"/>
      <c r="V15" s="69"/>
      <c r="W15" s="69"/>
    </row>
    <row r="16" spans="1:26" s="68" customFormat="1" ht="22.5" customHeight="1" x14ac:dyDescent="0.2">
      <c r="A16" s="308"/>
      <c r="B16" s="308"/>
      <c r="C16" s="308"/>
      <c r="D16" s="308"/>
      <c r="E16" s="308"/>
      <c r="F16" s="308"/>
      <c r="G16" s="308"/>
      <c r="H16" s="308"/>
      <c r="I16" s="308"/>
      <c r="J16" s="308"/>
      <c r="K16" s="308"/>
      <c r="L16" s="308"/>
      <c r="M16" s="308"/>
      <c r="N16" s="308"/>
      <c r="O16" s="308"/>
      <c r="P16" s="70"/>
      <c r="Q16" s="70"/>
      <c r="R16" s="70"/>
      <c r="S16" s="70"/>
      <c r="T16" s="70"/>
      <c r="U16" s="70"/>
      <c r="V16" s="70"/>
      <c r="W16" s="70"/>
      <c r="X16" s="70"/>
      <c r="Y16" s="70"/>
      <c r="Z16" s="70"/>
    </row>
    <row r="17" spans="1:26" s="68" customFormat="1" ht="78" customHeight="1" x14ac:dyDescent="0.2">
      <c r="A17" s="229" t="s">
        <v>126</v>
      </c>
      <c r="B17" s="229" t="s">
        <v>181</v>
      </c>
      <c r="C17" s="229" t="s">
        <v>362</v>
      </c>
      <c r="D17" s="229" t="s">
        <v>22</v>
      </c>
      <c r="E17" s="304" t="s">
        <v>298</v>
      </c>
      <c r="F17" s="305"/>
      <c r="G17" s="305"/>
      <c r="H17" s="305"/>
      <c r="I17" s="306"/>
      <c r="J17" s="307" t="s">
        <v>368</v>
      </c>
      <c r="K17" s="307"/>
      <c r="L17" s="307"/>
      <c r="M17" s="307"/>
      <c r="N17" s="307"/>
      <c r="O17" s="307"/>
      <c r="P17" s="69"/>
      <c r="Q17" s="69"/>
      <c r="R17" s="69"/>
      <c r="S17" s="69"/>
      <c r="T17" s="69"/>
      <c r="U17" s="69"/>
      <c r="V17" s="69"/>
      <c r="W17" s="69"/>
    </row>
    <row r="18" spans="1:26" s="68" customFormat="1" ht="107.25" customHeight="1" x14ac:dyDescent="0.2">
      <c r="A18" s="229"/>
      <c r="B18" s="229"/>
      <c r="C18" s="229"/>
      <c r="D18" s="229"/>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33" priority="1">
      <formula>CELL("защита",A1)</formula>
    </cfRule>
  </conditionalFormatting>
  <conditionalFormatting sqref="A20:O1048576">
    <cfRule type="expression" dxfId="3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 zoomScale="60" zoomScaleNormal="70" workbookViewId="0">
      <selection activeCell="F51" sqref="F51"/>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9"/>
      <c r="B1" s="309"/>
      <c r="C1" s="309"/>
      <c r="D1" s="309"/>
      <c r="E1" s="309"/>
      <c r="F1" s="309"/>
      <c r="G1" s="309"/>
      <c r="H1" s="309"/>
      <c r="I1" s="309"/>
      <c r="J1" s="309"/>
    </row>
    <row r="2" spans="1:10" ht="20.25" x14ac:dyDescent="0.25">
      <c r="A2" s="214" t="s">
        <v>0</v>
      </c>
      <c r="B2" s="214"/>
      <c r="C2" s="214"/>
      <c r="D2" s="214"/>
      <c r="E2" s="214"/>
      <c r="F2" s="214"/>
      <c r="G2" s="214"/>
      <c r="H2" s="214"/>
      <c r="I2" s="214"/>
      <c r="J2" s="214"/>
    </row>
    <row r="3" spans="1:10" ht="18.75" x14ac:dyDescent="0.25">
      <c r="A3" s="219"/>
      <c r="B3" s="219"/>
      <c r="C3" s="219"/>
      <c r="D3" s="219"/>
      <c r="E3" s="219"/>
      <c r="F3" s="219"/>
      <c r="G3" s="219"/>
      <c r="H3" s="219"/>
      <c r="I3" s="219"/>
      <c r="J3" s="219"/>
    </row>
    <row r="4" spans="1:10"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row>
    <row r="5" spans="1:10" x14ac:dyDescent="0.25">
      <c r="A5" s="222" t="s">
        <v>506</v>
      </c>
      <c r="B5" s="222"/>
      <c r="C5" s="222"/>
      <c r="D5" s="222"/>
      <c r="E5" s="222"/>
      <c r="F5" s="222"/>
      <c r="G5" s="222"/>
      <c r="H5" s="222"/>
      <c r="I5" s="222"/>
      <c r="J5" s="222"/>
    </row>
    <row r="6" spans="1:10" ht="18.75" x14ac:dyDescent="0.25">
      <c r="A6" s="219"/>
      <c r="B6" s="219"/>
      <c r="C6" s="219"/>
      <c r="D6" s="219"/>
      <c r="E6" s="219"/>
      <c r="F6" s="219"/>
      <c r="G6" s="219"/>
      <c r="H6" s="219"/>
      <c r="I6" s="219"/>
      <c r="J6" s="219"/>
    </row>
    <row r="7" spans="1:10" ht="18.75" x14ac:dyDescent="0.25">
      <c r="A7" s="227" t="str">
        <f>IF(ISBLANK('1'!C13),CONCATENATE("В разделе 1 формы заполните показатель"," '",'1'!B13,"' "),'1'!C13)</f>
        <v>K_505-НГ-88</v>
      </c>
      <c r="B7" s="227"/>
      <c r="C7" s="227"/>
      <c r="D7" s="227"/>
      <c r="E7" s="227"/>
      <c r="F7" s="227"/>
      <c r="G7" s="227"/>
      <c r="H7" s="227"/>
      <c r="I7" s="227"/>
      <c r="J7" s="227"/>
    </row>
    <row r="8" spans="1:10" x14ac:dyDescent="0.25">
      <c r="A8" s="222" t="s">
        <v>507</v>
      </c>
      <c r="B8" s="222"/>
      <c r="C8" s="222"/>
      <c r="D8" s="222"/>
      <c r="E8" s="222"/>
      <c r="F8" s="222"/>
      <c r="G8" s="222"/>
      <c r="H8" s="222"/>
      <c r="I8" s="222"/>
      <c r="J8" s="222"/>
    </row>
    <row r="9" spans="1:10" ht="18.75" x14ac:dyDescent="0.25">
      <c r="A9" s="220"/>
      <c r="B9" s="220"/>
      <c r="C9" s="220"/>
      <c r="D9" s="220"/>
      <c r="E9" s="220"/>
      <c r="F9" s="220"/>
      <c r="G9" s="220"/>
      <c r="H9" s="220"/>
      <c r="I9" s="220"/>
      <c r="J9" s="220"/>
    </row>
    <row r="10" spans="1:10" ht="18.75" x14ac:dyDescent="0.25">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row>
    <row r="11" spans="1:10" x14ac:dyDescent="0.25">
      <c r="A11" s="222" t="s">
        <v>508</v>
      </c>
      <c r="B11" s="222"/>
      <c r="C11" s="222"/>
      <c r="D11" s="222"/>
      <c r="E11" s="222"/>
      <c r="F11" s="222"/>
      <c r="G11" s="222"/>
      <c r="H11" s="222"/>
      <c r="I11" s="222"/>
      <c r="J11" s="222"/>
    </row>
    <row r="12" spans="1:10" x14ac:dyDescent="0.25">
      <c r="A12" s="222"/>
      <c r="B12" s="222"/>
      <c r="C12" s="222"/>
      <c r="D12" s="222"/>
      <c r="E12" s="222"/>
      <c r="F12" s="222"/>
      <c r="G12" s="222"/>
      <c r="H12" s="222"/>
      <c r="I12" s="222"/>
      <c r="J12" s="222"/>
    </row>
    <row r="13" spans="1:10" ht="18.75" x14ac:dyDescent="0.25">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row>
    <row r="14" spans="1:10" ht="15.75" customHeight="1" x14ac:dyDescent="0.25">
      <c r="A14" s="309"/>
      <c r="B14" s="309"/>
      <c r="C14" s="309"/>
      <c r="D14" s="309"/>
      <c r="E14" s="309"/>
      <c r="F14" s="309"/>
      <c r="G14" s="309"/>
      <c r="H14" s="309"/>
      <c r="I14" s="309"/>
      <c r="J14" s="309"/>
    </row>
    <row r="15" spans="1:10" ht="18.75" x14ac:dyDescent="0.25">
      <c r="A15" s="224" t="s">
        <v>309</v>
      </c>
      <c r="B15" s="224"/>
      <c r="C15" s="224"/>
      <c r="D15" s="224"/>
      <c r="E15" s="224"/>
      <c r="F15" s="224"/>
      <c r="G15" s="224"/>
      <c r="H15" s="224"/>
      <c r="I15" s="224"/>
      <c r="J15" s="224"/>
    </row>
    <row r="16" spans="1:10" ht="18.75" x14ac:dyDescent="0.25">
      <c r="A16" s="313"/>
      <c r="B16" s="313"/>
      <c r="C16" s="313"/>
      <c r="D16" s="313"/>
      <c r="E16" s="313"/>
      <c r="F16" s="313"/>
      <c r="G16" s="313"/>
      <c r="H16" s="313"/>
      <c r="I16" s="313"/>
      <c r="J16" s="313"/>
    </row>
    <row r="17" spans="1:10" ht="18.75" x14ac:dyDescent="0.25">
      <c r="A17" s="311"/>
      <c r="B17" s="311"/>
      <c r="C17" s="311"/>
      <c r="D17" s="311"/>
      <c r="E17" s="311"/>
      <c r="F17" s="311"/>
      <c r="G17" s="311"/>
      <c r="H17" s="311"/>
      <c r="I17" s="311"/>
      <c r="J17" s="311"/>
    </row>
    <row r="18" spans="1:10" s="175" customFormat="1" ht="18.75" x14ac:dyDescent="0.25">
      <c r="A18" s="312" t="s">
        <v>542</v>
      </c>
      <c r="B18" s="312"/>
      <c r="C18" s="312"/>
      <c r="D18" s="312"/>
      <c r="E18" s="312"/>
      <c r="F18" s="312"/>
      <c r="G18" s="312"/>
      <c r="H18" s="312"/>
      <c r="I18" s="312"/>
      <c r="J18" s="312"/>
    </row>
    <row r="19" spans="1:10" x14ac:dyDescent="0.25">
      <c r="A19" s="310"/>
      <c r="B19" s="310"/>
      <c r="C19" s="310"/>
      <c r="D19" s="310"/>
      <c r="E19" s="310"/>
      <c r="F19" s="310"/>
      <c r="G19" s="310"/>
      <c r="H19" s="310"/>
      <c r="I19" s="310"/>
      <c r="J19" s="310"/>
    </row>
    <row r="20" spans="1:10" ht="28.5" customHeight="1" x14ac:dyDescent="0.25">
      <c r="A20" s="314" t="s">
        <v>126</v>
      </c>
      <c r="B20" s="315" t="s">
        <v>275</v>
      </c>
      <c r="C20" s="321" t="s">
        <v>106</v>
      </c>
      <c r="D20" s="321"/>
      <c r="E20" s="321"/>
      <c r="F20" s="321"/>
      <c r="G20" s="316" t="s">
        <v>403</v>
      </c>
      <c r="H20" s="318" t="s">
        <v>404</v>
      </c>
      <c r="I20" s="315" t="s">
        <v>89</v>
      </c>
      <c r="J20" s="317" t="s">
        <v>107</v>
      </c>
    </row>
    <row r="21" spans="1:10" ht="58.5" customHeight="1" x14ac:dyDescent="0.25">
      <c r="A21" s="314"/>
      <c r="B21" s="315"/>
      <c r="C21" s="322" t="s">
        <v>369</v>
      </c>
      <c r="D21" s="322"/>
      <c r="E21" s="323" t="s">
        <v>370</v>
      </c>
      <c r="F21" s="324"/>
      <c r="G21" s="316"/>
      <c r="H21" s="319"/>
      <c r="I21" s="315"/>
      <c r="J21" s="317"/>
    </row>
    <row r="22" spans="1:10" ht="63.75" customHeight="1" x14ac:dyDescent="0.25">
      <c r="A22" s="314"/>
      <c r="B22" s="315"/>
      <c r="C22" s="130" t="s">
        <v>371</v>
      </c>
      <c r="D22" s="130" t="s">
        <v>372</v>
      </c>
      <c r="E22" s="130" t="s">
        <v>371</v>
      </c>
      <c r="F22" s="130" t="s">
        <v>372</v>
      </c>
      <c r="G22" s="316"/>
      <c r="H22" s="320"/>
      <c r="I22" s="315"/>
      <c r="J22" s="317"/>
    </row>
    <row r="23" spans="1:10" x14ac:dyDescent="0.25">
      <c r="A23" s="131">
        <v>1</v>
      </c>
      <c r="B23" s="132">
        <v>2</v>
      </c>
      <c r="C23" s="131">
        <v>3</v>
      </c>
      <c r="D23" s="132">
        <v>4</v>
      </c>
      <c r="E23" s="131">
        <v>5</v>
      </c>
      <c r="F23" s="132">
        <v>6</v>
      </c>
      <c r="G23" s="131">
        <v>7</v>
      </c>
      <c r="H23" s="132">
        <v>8</v>
      </c>
      <c r="I23" s="131">
        <v>9</v>
      </c>
      <c r="J23" s="132">
        <v>10</v>
      </c>
    </row>
    <row r="24" spans="1:10" s="204" customFormat="1" ht="51.75" customHeight="1" x14ac:dyDescent="0.25">
      <c r="A24" s="201">
        <v>1</v>
      </c>
      <c r="B24" s="202" t="s">
        <v>88</v>
      </c>
      <c r="C24" s="199">
        <f>C31</f>
        <v>43862</v>
      </c>
      <c r="D24" s="199">
        <f>D39</f>
        <v>44165</v>
      </c>
      <c r="E24" s="199">
        <f>E31</f>
        <v>43862</v>
      </c>
      <c r="F24" s="199">
        <f>F39</f>
        <v>44165</v>
      </c>
      <c r="G24" s="200" t="s">
        <v>558</v>
      </c>
      <c r="H24" s="200" t="s">
        <v>558</v>
      </c>
      <c r="I24" s="203"/>
      <c r="J24" s="205"/>
    </row>
    <row r="25" spans="1:10" ht="70.5" customHeight="1" x14ac:dyDescent="0.25">
      <c r="A25" s="128" t="s">
        <v>79</v>
      </c>
      <c r="B25" s="129" t="s">
        <v>197</v>
      </c>
      <c r="C25" s="198" t="s">
        <v>560</v>
      </c>
      <c r="D25" s="198" t="s">
        <v>560</v>
      </c>
      <c r="E25" s="198" t="s">
        <v>560</v>
      </c>
      <c r="F25" s="198" t="s">
        <v>560</v>
      </c>
      <c r="G25" s="20" t="s">
        <v>558</v>
      </c>
      <c r="H25" s="20" t="s">
        <v>558</v>
      </c>
      <c r="I25" s="19"/>
      <c r="J25" s="19"/>
    </row>
    <row r="26" spans="1:10" s="35" customFormat="1" ht="60" customHeight="1" x14ac:dyDescent="0.25">
      <c r="A26" s="128" t="s">
        <v>77</v>
      </c>
      <c r="B26" s="129" t="s">
        <v>373</v>
      </c>
      <c r="C26" s="198" t="s">
        <v>560</v>
      </c>
      <c r="D26" s="198" t="s">
        <v>560</v>
      </c>
      <c r="E26" s="198" t="s">
        <v>560</v>
      </c>
      <c r="F26" s="198" t="s">
        <v>560</v>
      </c>
      <c r="G26" s="20" t="s">
        <v>558</v>
      </c>
      <c r="H26" s="20" t="s">
        <v>558</v>
      </c>
      <c r="I26" s="19"/>
      <c r="J26" s="19"/>
    </row>
    <row r="27" spans="1:10" s="35" customFormat="1" ht="70.5" customHeight="1" x14ac:dyDescent="0.25">
      <c r="A27" s="128" t="s">
        <v>75</v>
      </c>
      <c r="B27" s="129" t="s">
        <v>374</v>
      </c>
      <c r="C27" s="198" t="s">
        <v>560</v>
      </c>
      <c r="D27" s="198" t="s">
        <v>560</v>
      </c>
      <c r="E27" s="198" t="s">
        <v>560</v>
      </c>
      <c r="F27" s="198" t="s">
        <v>560</v>
      </c>
      <c r="G27" s="20" t="s">
        <v>558</v>
      </c>
      <c r="H27" s="20" t="s">
        <v>558</v>
      </c>
      <c r="I27" s="19"/>
      <c r="J27" s="19"/>
    </row>
    <row r="28" spans="1:10" s="35" customFormat="1" ht="54" customHeight="1" x14ac:dyDescent="0.25">
      <c r="A28" s="128" t="s">
        <v>74</v>
      </c>
      <c r="B28" s="129" t="s">
        <v>375</v>
      </c>
      <c r="C28" s="198" t="s">
        <v>560</v>
      </c>
      <c r="D28" s="198" t="s">
        <v>560</v>
      </c>
      <c r="E28" s="198" t="s">
        <v>560</v>
      </c>
      <c r="F28" s="198" t="s">
        <v>560</v>
      </c>
      <c r="G28" s="20" t="s">
        <v>558</v>
      </c>
      <c r="H28" s="20" t="s">
        <v>558</v>
      </c>
      <c r="I28" s="19"/>
      <c r="J28" s="19"/>
    </row>
    <row r="29" spans="1:10" s="35" customFormat="1" ht="42" customHeight="1" x14ac:dyDescent="0.25">
      <c r="A29" s="128" t="s">
        <v>73</v>
      </c>
      <c r="B29" s="129" t="s">
        <v>376</v>
      </c>
      <c r="C29" s="198" t="s">
        <v>560</v>
      </c>
      <c r="D29" s="198" t="s">
        <v>560</v>
      </c>
      <c r="E29" s="198" t="s">
        <v>560</v>
      </c>
      <c r="F29" s="198" t="s">
        <v>560</v>
      </c>
      <c r="G29" s="20" t="s">
        <v>558</v>
      </c>
      <c r="H29" s="20" t="s">
        <v>558</v>
      </c>
      <c r="I29" s="19"/>
      <c r="J29" s="19"/>
    </row>
    <row r="30" spans="1:10" s="35" customFormat="1" ht="42" customHeight="1" x14ac:dyDescent="0.25">
      <c r="A30" s="128" t="s">
        <v>198</v>
      </c>
      <c r="B30" s="129" t="s">
        <v>377</v>
      </c>
      <c r="C30" s="198" t="s">
        <v>560</v>
      </c>
      <c r="D30" s="198" t="s">
        <v>560</v>
      </c>
      <c r="E30" s="198" t="s">
        <v>560</v>
      </c>
      <c r="F30" s="198" t="s">
        <v>560</v>
      </c>
      <c r="G30" s="20" t="s">
        <v>558</v>
      </c>
      <c r="H30" s="20" t="s">
        <v>558</v>
      </c>
      <c r="I30" s="19"/>
      <c r="J30" s="19"/>
    </row>
    <row r="31" spans="1:10" s="35" customFormat="1" ht="37.5" customHeight="1" x14ac:dyDescent="0.25">
      <c r="A31" s="128" t="s">
        <v>199</v>
      </c>
      <c r="B31" s="129" t="s">
        <v>378</v>
      </c>
      <c r="C31" s="198">
        <v>43862</v>
      </c>
      <c r="D31" s="198">
        <v>43891</v>
      </c>
      <c r="E31" s="198">
        <v>43862</v>
      </c>
      <c r="F31" s="198">
        <v>43891</v>
      </c>
      <c r="G31" s="20">
        <v>100</v>
      </c>
      <c r="H31" s="20">
        <v>100</v>
      </c>
      <c r="I31" s="19"/>
      <c r="J31" s="19"/>
    </row>
    <row r="32" spans="1:10" s="35" customFormat="1" ht="33.75" customHeight="1" x14ac:dyDescent="0.25">
      <c r="A32" s="128" t="s">
        <v>200</v>
      </c>
      <c r="B32" s="129" t="s">
        <v>379</v>
      </c>
      <c r="C32" s="198">
        <v>44058</v>
      </c>
      <c r="D32" s="198">
        <v>44073</v>
      </c>
      <c r="E32" s="198">
        <v>44058</v>
      </c>
      <c r="F32" s="198">
        <v>44073</v>
      </c>
      <c r="G32" s="20">
        <v>100</v>
      </c>
      <c r="H32" s="20">
        <v>100</v>
      </c>
      <c r="I32" s="19"/>
      <c r="J32" s="19"/>
    </row>
    <row r="33" spans="1:10" s="35" customFormat="1" ht="54" customHeight="1" x14ac:dyDescent="0.25">
      <c r="A33" s="128" t="s">
        <v>201</v>
      </c>
      <c r="B33" s="129" t="s">
        <v>380</v>
      </c>
      <c r="C33" s="198" t="s">
        <v>560</v>
      </c>
      <c r="D33" s="198" t="s">
        <v>560</v>
      </c>
      <c r="E33" s="198" t="s">
        <v>560</v>
      </c>
      <c r="F33" s="198" t="s">
        <v>560</v>
      </c>
      <c r="G33" s="20" t="s">
        <v>558</v>
      </c>
      <c r="H33" s="20" t="s">
        <v>558</v>
      </c>
      <c r="I33" s="19"/>
      <c r="J33" s="19"/>
    </row>
    <row r="34" spans="1:10" s="35" customFormat="1" ht="93" customHeight="1" x14ac:dyDescent="0.25">
      <c r="A34" s="128" t="s">
        <v>202</v>
      </c>
      <c r="B34" s="129" t="s">
        <v>381</v>
      </c>
      <c r="C34" s="198" t="s">
        <v>560</v>
      </c>
      <c r="D34" s="198" t="s">
        <v>560</v>
      </c>
      <c r="E34" s="198" t="s">
        <v>560</v>
      </c>
      <c r="F34" s="198" t="s">
        <v>560</v>
      </c>
      <c r="G34" s="20" t="s">
        <v>558</v>
      </c>
      <c r="H34" s="20" t="s">
        <v>558</v>
      </c>
      <c r="I34" s="19"/>
      <c r="J34" s="19"/>
    </row>
    <row r="35" spans="1:10" s="35" customFormat="1" ht="47.25" customHeight="1" x14ac:dyDescent="0.25">
      <c r="A35" s="128" t="s">
        <v>203</v>
      </c>
      <c r="B35" s="129" t="s">
        <v>382</v>
      </c>
      <c r="C35" s="198" t="s">
        <v>560</v>
      </c>
      <c r="D35" s="198" t="s">
        <v>560</v>
      </c>
      <c r="E35" s="198" t="s">
        <v>560</v>
      </c>
      <c r="F35" s="198" t="s">
        <v>560</v>
      </c>
      <c r="G35" s="20" t="s">
        <v>558</v>
      </c>
      <c r="H35" s="20" t="s">
        <v>558</v>
      </c>
      <c r="I35" s="21"/>
      <c r="J35" s="19"/>
    </row>
    <row r="36" spans="1:10" s="35" customFormat="1" ht="120.75" customHeight="1" x14ac:dyDescent="0.25">
      <c r="A36" s="128" t="s">
        <v>204</v>
      </c>
      <c r="B36" s="129" t="s">
        <v>383</v>
      </c>
      <c r="C36" s="198" t="s">
        <v>560</v>
      </c>
      <c r="D36" s="198" t="s">
        <v>560</v>
      </c>
      <c r="E36" s="198" t="s">
        <v>560</v>
      </c>
      <c r="F36" s="198" t="s">
        <v>560</v>
      </c>
      <c r="G36" s="20" t="s">
        <v>558</v>
      </c>
      <c r="H36" s="20" t="s">
        <v>558</v>
      </c>
      <c r="I36" s="21"/>
      <c r="J36" s="19"/>
    </row>
    <row r="37" spans="1:10" s="35" customFormat="1" ht="49.5" customHeight="1" x14ac:dyDescent="0.25">
      <c r="A37" s="128" t="s">
        <v>206</v>
      </c>
      <c r="B37" s="129" t="s">
        <v>384</v>
      </c>
      <c r="C37" s="198">
        <v>44075</v>
      </c>
      <c r="D37" s="198">
        <v>44089</v>
      </c>
      <c r="E37" s="198">
        <v>44075</v>
      </c>
      <c r="F37" s="198">
        <v>44089</v>
      </c>
      <c r="G37" s="20">
        <v>100</v>
      </c>
      <c r="H37" s="20">
        <v>100</v>
      </c>
      <c r="I37" s="21"/>
      <c r="J37" s="19"/>
    </row>
    <row r="38" spans="1:10" ht="37.5" customHeight="1" x14ac:dyDescent="0.25">
      <c r="A38" s="128" t="s">
        <v>207</v>
      </c>
      <c r="B38" s="129" t="s">
        <v>385</v>
      </c>
      <c r="C38" s="198" t="s">
        <v>560</v>
      </c>
      <c r="D38" s="198" t="s">
        <v>560</v>
      </c>
      <c r="E38" s="198" t="s">
        <v>560</v>
      </c>
      <c r="F38" s="198" t="s">
        <v>560</v>
      </c>
      <c r="G38" s="20" t="s">
        <v>558</v>
      </c>
      <c r="H38" s="20" t="s">
        <v>558</v>
      </c>
      <c r="I38" s="19"/>
      <c r="J38" s="19"/>
    </row>
    <row r="39" spans="1:10" x14ac:dyDescent="0.25">
      <c r="A39" s="128" t="s">
        <v>208</v>
      </c>
      <c r="B39" s="129" t="s">
        <v>386</v>
      </c>
      <c r="C39" s="198">
        <v>44090</v>
      </c>
      <c r="D39" s="198">
        <v>44165</v>
      </c>
      <c r="E39" s="198">
        <v>44090</v>
      </c>
      <c r="F39" s="198">
        <v>44165</v>
      </c>
      <c r="G39" s="20">
        <v>100</v>
      </c>
      <c r="H39" s="20">
        <v>100</v>
      </c>
      <c r="I39" s="19"/>
      <c r="J39" s="19"/>
    </row>
    <row r="40" spans="1:10" s="204" customFormat="1" ht="51.75" customHeight="1" x14ac:dyDescent="0.25">
      <c r="A40" s="201" t="s">
        <v>14</v>
      </c>
      <c r="B40" s="202" t="s">
        <v>87</v>
      </c>
      <c r="C40" s="199">
        <f>C41</f>
        <v>44256</v>
      </c>
      <c r="D40" s="199">
        <f>D42</f>
        <v>44296</v>
      </c>
      <c r="E40" s="199">
        <f>E41</f>
        <v>44256</v>
      </c>
      <c r="F40" s="199">
        <f>F42</f>
        <v>44296</v>
      </c>
      <c r="G40" s="200" t="s">
        <v>558</v>
      </c>
      <c r="H40" s="200" t="s">
        <v>558</v>
      </c>
      <c r="I40" s="203"/>
      <c r="J40" s="203"/>
    </row>
    <row r="41" spans="1:10" ht="72.75" customHeight="1" x14ac:dyDescent="0.25">
      <c r="A41" s="128" t="s">
        <v>71</v>
      </c>
      <c r="B41" s="129" t="s">
        <v>387</v>
      </c>
      <c r="C41" s="198">
        <v>44256</v>
      </c>
      <c r="D41" s="198">
        <v>44285</v>
      </c>
      <c r="E41" s="198">
        <v>44256</v>
      </c>
      <c r="F41" s="198">
        <v>44285</v>
      </c>
      <c r="G41" s="20" t="s">
        <v>558</v>
      </c>
      <c r="H41" s="20" t="s">
        <v>558</v>
      </c>
      <c r="I41" s="19"/>
      <c r="J41" s="19"/>
    </row>
    <row r="42" spans="1:10" ht="33.75" customHeight="1" x14ac:dyDescent="0.25">
      <c r="A42" s="128" t="s">
        <v>69</v>
      </c>
      <c r="B42" s="129" t="s">
        <v>388</v>
      </c>
      <c r="C42" s="198">
        <v>44287</v>
      </c>
      <c r="D42" s="198">
        <v>44296</v>
      </c>
      <c r="E42" s="198">
        <v>44287</v>
      </c>
      <c r="F42" s="198">
        <v>44296</v>
      </c>
      <c r="G42" s="20" t="s">
        <v>558</v>
      </c>
      <c r="H42" s="20" t="s">
        <v>558</v>
      </c>
      <c r="I42" s="19"/>
      <c r="J42" s="19"/>
    </row>
    <row r="43" spans="1:10" s="204" customFormat="1" ht="51.75" customHeight="1" x14ac:dyDescent="0.25">
      <c r="A43" s="201" t="s">
        <v>13</v>
      </c>
      <c r="B43" s="202" t="s">
        <v>389</v>
      </c>
      <c r="C43" s="199">
        <f>C44</f>
        <v>44317</v>
      </c>
      <c r="D43" s="199">
        <f>D49</f>
        <v>44402</v>
      </c>
      <c r="E43" s="199">
        <f>E44</f>
        <v>44317</v>
      </c>
      <c r="F43" s="199">
        <f>F49</f>
        <v>44402</v>
      </c>
      <c r="G43" s="200" t="s">
        <v>558</v>
      </c>
      <c r="H43" s="200" t="s">
        <v>558</v>
      </c>
      <c r="I43" s="203"/>
      <c r="J43" s="203"/>
    </row>
    <row r="44" spans="1:10" ht="58.5" customHeight="1" x14ac:dyDescent="0.25">
      <c r="A44" s="128" t="s">
        <v>63</v>
      </c>
      <c r="B44" s="129" t="s">
        <v>390</v>
      </c>
      <c r="C44" s="198">
        <v>44317</v>
      </c>
      <c r="D44" s="198">
        <v>44331</v>
      </c>
      <c r="E44" s="198">
        <v>44317</v>
      </c>
      <c r="F44" s="198">
        <v>44331</v>
      </c>
      <c r="G44" s="20" t="s">
        <v>558</v>
      </c>
      <c r="H44" s="20" t="s">
        <v>558</v>
      </c>
      <c r="I44" s="19"/>
      <c r="J44" s="19"/>
    </row>
    <row r="45" spans="1:10" ht="34.5" customHeight="1" x14ac:dyDescent="0.25">
      <c r="A45" s="128" t="s">
        <v>62</v>
      </c>
      <c r="B45" s="129" t="s">
        <v>391</v>
      </c>
      <c r="C45" s="198">
        <v>44296</v>
      </c>
      <c r="D45" s="198">
        <v>44311</v>
      </c>
      <c r="E45" s="198">
        <v>44296</v>
      </c>
      <c r="F45" s="198">
        <v>44311</v>
      </c>
      <c r="G45" s="20" t="s">
        <v>558</v>
      </c>
      <c r="H45" s="20" t="s">
        <v>558</v>
      </c>
      <c r="I45" s="19"/>
      <c r="J45" s="19"/>
    </row>
    <row r="46" spans="1:10" ht="24.75" customHeight="1" x14ac:dyDescent="0.25">
      <c r="A46" s="128" t="s">
        <v>61</v>
      </c>
      <c r="B46" s="129" t="s">
        <v>392</v>
      </c>
      <c r="C46" s="198">
        <v>44312</v>
      </c>
      <c r="D46" s="198">
        <v>44372</v>
      </c>
      <c r="E46" s="198">
        <v>44312</v>
      </c>
      <c r="F46" s="198">
        <v>44372</v>
      </c>
      <c r="G46" s="20" t="s">
        <v>558</v>
      </c>
      <c r="H46" s="20" t="s">
        <v>558</v>
      </c>
      <c r="I46" s="19"/>
      <c r="J46" s="19"/>
    </row>
    <row r="47" spans="1:10" ht="90.75" customHeight="1" x14ac:dyDescent="0.25">
      <c r="A47" s="128" t="s">
        <v>60</v>
      </c>
      <c r="B47" s="129" t="s">
        <v>393</v>
      </c>
      <c r="C47" s="198">
        <v>44373</v>
      </c>
      <c r="D47" s="198">
        <v>44402</v>
      </c>
      <c r="E47" s="198" t="s">
        <v>560</v>
      </c>
      <c r="F47" s="198" t="s">
        <v>560</v>
      </c>
      <c r="G47" s="20" t="s">
        <v>558</v>
      </c>
      <c r="H47" s="20" t="s">
        <v>558</v>
      </c>
      <c r="I47" s="19"/>
      <c r="J47" s="19"/>
    </row>
    <row r="48" spans="1:10" ht="167.25" customHeight="1" x14ac:dyDescent="0.25">
      <c r="A48" s="128" t="s">
        <v>59</v>
      </c>
      <c r="B48" s="129" t="s">
        <v>394</v>
      </c>
      <c r="C48" s="198" t="s">
        <v>560</v>
      </c>
      <c r="D48" s="198" t="s">
        <v>560</v>
      </c>
      <c r="E48" s="198" t="s">
        <v>560</v>
      </c>
      <c r="F48" s="198" t="s">
        <v>560</v>
      </c>
      <c r="G48" s="20" t="s">
        <v>558</v>
      </c>
      <c r="H48" s="20" t="s">
        <v>558</v>
      </c>
      <c r="I48" s="19"/>
      <c r="J48" s="19"/>
    </row>
    <row r="49" spans="1:10" ht="30.75" customHeight="1" x14ac:dyDescent="0.25">
      <c r="A49" s="128" t="s">
        <v>58</v>
      </c>
      <c r="B49" s="129" t="s">
        <v>395</v>
      </c>
      <c r="C49" s="198">
        <v>44373</v>
      </c>
      <c r="D49" s="198">
        <v>44402</v>
      </c>
      <c r="E49" s="198">
        <v>44373</v>
      </c>
      <c r="F49" s="198">
        <v>44402</v>
      </c>
      <c r="G49" s="20" t="s">
        <v>558</v>
      </c>
      <c r="H49" s="20" t="s">
        <v>558</v>
      </c>
      <c r="I49" s="19"/>
      <c r="J49" s="19"/>
    </row>
    <row r="50" spans="1:10" s="204" customFormat="1" ht="51.75" customHeight="1" x14ac:dyDescent="0.25">
      <c r="A50" s="201" t="s">
        <v>12</v>
      </c>
      <c r="B50" s="202" t="s">
        <v>86</v>
      </c>
      <c r="C50" s="199">
        <f>C51</f>
        <v>44388</v>
      </c>
      <c r="D50" s="199">
        <f>D57</f>
        <v>44433</v>
      </c>
      <c r="E50" s="199">
        <f>E51</f>
        <v>44388</v>
      </c>
      <c r="F50" s="199">
        <f>F56</f>
        <v>44423</v>
      </c>
      <c r="G50" s="200" t="s">
        <v>558</v>
      </c>
      <c r="H50" s="200" t="s">
        <v>558</v>
      </c>
      <c r="I50" s="203"/>
      <c r="J50" s="203"/>
    </row>
    <row r="51" spans="1:10" ht="35.25" customHeight="1" x14ac:dyDescent="0.25">
      <c r="A51" s="128" t="s">
        <v>56</v>
      </c>
      <c r="B51" s="129" t="s">
        <v>396</v>
      </c>
      <c r="C51" s="198">
        <v>44388</v>
      </c>
      <c r="D51" s="198">
        <v>44402</v>
      </c>
      <c r="E51" s="198">
        <v>44388</v>
      </c>
      <c r="F51" s="198">
        <v>44402</v>
      </c>
      <c r="G51" s="20" t="s">
        <v>558</v>
      </c>
      <c r="H51" s="20" t="s">
        <v>558</v>
      </c>
      <c r="I51" s="19"/>
      <c r="J51" s="19"/>
    </row>
    <row r="52" spans="1:10" ht="86.25" customHeight="1" x14ac:dyDescent="0.25">
      <c r="A52" s="128" t="s">
        <v>54</v>
      </c>
      <c r="B52" s="129" t="s">
        <v>397</v>
      </c>
      <c r="C52" s="198">
        <v>44403</v>
      </c>
      <c r="D52" s="198">
        <v>44405</v>
      </c>
      <c r="E52" s="198" t="s">
        <v>560</v>
      </c>
      <c r="F52" s="198" t="s">
        <v>560</v>
      </c>
      <c r="G52" s="20" t="s">
        <v>558</v>
      </c>
      <c r="H52" s="20" t="s">
        <v>558</v>
      </c>
      <c r="I52" s="19"/>
      <c r="J52" s="19"/>
    </row>
    <row r="53" spans="1:10" ht="77.25" customHeight="1" x14ac:dyDescent="0.25">
      <c r="A53" s="128" t="s">
        <v>53</v>
      </c>
      <c r="B53" s="129" t="s">
        <v>398</v>
      </c>
      <c r="C53" s="198">
        <v>44405</v>
      </c>
      <c r="D53" s="198">
        <v>44418</v>
      </c>
      <c r="E53" s="198" t="s">
        <v>560</v>
      </c>
      <c r="F53" s="198" t="s">
        <v>560</v>
      </c>
      <c r="G53" s="20" t="s">
        <v>558</v>
      </c>
      <c r="H53" s="20" t="s">
        <v>558</v>
      </c>
      <c r="I53" s="19"/>
      <c r="J53" s="19"/>
    </row>
    <row r="54" spans="1:10" ht="71.25" customHeight="1" x14ac:dyDescent="0.25">
      <c r="A54" s="128" t="s">
        <v>51</v>
      </c>
      <c r="B54" s="129" t="s">
        <v>399</v>
      </c>
      <c r="C54" s="198" t="s">
        <v>560</v>
      </c>
      <c r="D54" s="198" t="s">
        <v>560</v>
      </c>
      <c r="E54" s="198" t="s">
        <v>560</v>
      </c>
      <c r="F54" s="198" t="s">
        <v>560</v>
      </c>
      <c r="G54" s="20" t="s">
        <v>558</v>
      </c>
      <c r="H54" s="20" t="s">
        <v>558</v>
      </c>
      <c r="I54" s="19"/>
      <c r="J54" s="19"/>
    </row>
    <row r="55" spans="1:10" ht="48.75" customHeight="1" x14ac:dyDescent="0.25">
      <c r="A55" s="128" t="s">
        <v>50</v>
      </c>
      <c r="B55" s="129" t="s">
        <v>400</v>
      </c>
      <c r="C55" s="198" t="s">
        <v>560</v>
      </c>
      <c r="D55" s="198" t="s">
        <v>560</v>
      </c>
      <c r="E55" s="198" t="s">
        <v>560</v>
      </c>
      <c r="F55" s="198" t="s">
        <v>560</v>
      </c>
      <c r="G55" s="20" t="s">
        <v>558</v>
      </c>
      <c r="H55" s="20" t="s">
        <v>558</v>
      </c>
      <c r="I55" s="19"/>
      <c r="J55" s="19"/>
    </row>
    <row r="56" spans="1:10" ht="48" customHeight="1" x14ac:dyDescent="0.25">
      <c r="A56" s="128" t="s">
        <v>49</v>
      </c>
      <c r="B56" s="129" t="s">
        <v>401</v>
      </c>
      <c r="C56" s="198">
        <v>44419</v>
      </c>
      <c r="D56" s="198">
        <v>44423</v>
      </c>
      <c r="E56" s="198">
        <v>44419</v>
      </c>
      <c r="F56" s="198">
        <v>44423</v>
      </c>
      <c r="G56" s="20" t="s">
        <v>558</v>
      </c>
      <c r="H56" s="20" t="s">
        <v>558</v>
      </c>
      <c r="I56" s="19"/>
      <c r="J56" s="19"/>
    </row>
    <row r="57" spans="1:10" ht="46.5" customHeight="1" x14ac:dyDescent="0.25">
      <c r="A57" s="128" t="s">
        <v>48</v>
      </c>
      <c r="B57" s="129" t="s">
        <v>402</v>
      </c>
      <c r="C57" s="198">
        <v>44424</v>
      </c>
      <c r="D57" s="198">
        <v>44433</v>
      </c>
      <c r="E57" s="198" t="s">
        <v>560</v>
      </c>
      <c r="F57" s="198" t="s">
        <v>560</v>
      </c>
      <c r="G57" s="20" t="s">
        <v>558</v>
      </c>
      <c r="H57" s="20" t="s">
        <v>558</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31" priority="7">
      <formula>ISBLANK(G24)</formula>
    </cfRule>
  </conditionalFormatting>
  <conditionalFormatting sqref="A1:XFD23 A58:XFD1048576 A24:B57 G24:XFD57">
    <cfRule type="expression" dxfId="30" priority="6">
      <formula>CELL("защита",A1)</formula>
    </cfRule>
  </conditionalFormatting>
  <conditionalFormatting sqref="A17:J17">
    <cfRule type="expression" dxfId="29" priority="5">
      <formula>ISBLANK($A$17)</formula>
    </cfRule>
  </conditionalFormatting>
  <conditionalFormatting sqref="C24:F57">
    <cfRule type="expression" dxfId="28" priority="2">
      <formula>ISBLANK(C24)</formula>
    </cfRule>
  </conditionalFormatting>
  <conditionalFormatting sqref="C24:F57">
    <cfRule type="expression" dxfId="2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4" zoomScale="55" zoomScaleNormal="60" zoomScaleSheetLayoutView="55" workbookViewId="0">
      <selection activeCell="T31" sqref="T31"/>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20" width="10"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17.7109375" style="30" hidden="1" customWidth="1"/>
    <col min="36" max="16384" width="9.140625" style="30"/>
  </cols>
  <sheetData>
    <row r="1" spans="1:35" ht="18.75" customHeight="1" x14ac:dyDescent="0.25">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169"/>
      <c r="AH1" s="169"/>
      <c r="AI1" s="169"/>
    </row>
    <row r="2" spans="1:35" ht="20.25" x14ac:dyDescent="0.25">
      <c r="A2" s="327" t="s">
        <v>0</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170"/>
      <c r="AH2" s="170"/>
      <c r="AI2" s="170"/>
    </row>
    <row r="3" spans="1:35" ht="18.75" x14ac:dyDescent="0.25">
      <c r="A3" s="328"/>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171"/>
      <c r="AH3" s="171"/>
      <c r="AI3" s="171"/>
    </row>
    <row r="4" spans="1:35" ht="18.75" x14ac:dyDescent="0.25">
      <c r="A4" s="329" t="str">
        <f>IF(ISBLANK('1'!A4:C4),CONCATENATE("На вкладке 1 этого файла заполните показатель"," '",'1'!A5:C5,"' "),'1'!A4:C4)</f>
        <v>АО "Дальневосточная генерирующая компания" - СП "Нерюнгринская ГРЭС"</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171"/>
      <c r="AH4" s="171"/>
      <c r="AI4" s="171"/>
    </row>
    <row r="5" spans="1:35" x14ac:dyDescent="0.25">
      <c r="A5" s="330" t="s">
        <v>506</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172"/>
      <c r="AH5" s="172"/>
      <c r="AI5" s="172"/>
    </row>
    <row r="6" spans="1:35" ht="18.75" x14ac:dyDescent="0.25">
      <c r="A6" s="328"/>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171"/>
      <c r="AH6" s="171"/>
      <c r="AI6" s="171"/>
    </row>
    <row r="7" spans="1:35" ht="18.75" x14ac:dyDescent="0.25">
      <c r="A7" s="329" t="str">
        <f>IF(ISBLANK('1'!C13),CONCATENATE("В разделе 1 формы заполните показатель"," '",'1'!B13,"' "),'1'!C13)</f>
        <v>K_505-НГ-88</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171"/>
      <c r="AH7" s="171"/>
      <c r="AI7" s="171"/>
    </row>
    <row r="8" spans="1:35" x14ac:dyDescent="0.25">
      <c r="A8" s="330" t="s">
        <v>507</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172"/>
      <c r="AH8" s="172"/>
      <c r="AI8" s="172"/>
    </row>
    <row r="9" spans="1:35" ht="18.75" x14ac:dyDescent="0.25">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171"/>
      <c r="AH9" s="171"/>
      <c r="AI9" s="171"/>
    </row>
    <row r="10" spans="1:35" ht="18.75" x14ac:dyDescent="0.25">
      <c r="A10" s="329"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171"/>
      <c r="AH10" s="171"/>
      <c r="AI10" s="171"/>
    </row>
    <row r="11" spans="1:35" x14ac:dyDescent="0.25">
      <c r="A11" s="330" t="s">
        <v>508</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172"/>
      <c r="AH11" s="172"/>
      <c r="AI11" s="172"/>
    </row>
    <row r="12" spans="1:35" x14ac:dyDescent="0.25">
      <c r="A12" s="331"/>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172"/>
      <c r="AH12" s="172"/>
      <c r="AI12" s="172"/>
    </row>
    <row r="13" spans="1:35" ht="18.75" x14ac:dyDescent="0.25">
      <c r="A13" s="3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171"/>
      <c r="AH13" s="171"/>
      <c r="AI13" s="171"/>
    </row>
    <row r="14" spans="1:3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173"/>
      <c r="AH14" s="173"/>
      <c r="AI14" s="173"/>
    </row>
    <row r="15" spans="1:35" ht="18.75" x14ac:dyDescent="0.25">
      <c r="A15" s="224" t="s">
        <v>310</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row>
    <row r="16" spans="1:35"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row>
    <row r="17" spans="1:37" ht="33" customHeight="1" x14ac:dyDescent="0.25">
      <c r="A17" s="333" t="s">
        <v>126</v>
      </c>
      <c r="B17" s="333" t="s">
        <v>85</v>
      </c>
      <c r="C17" s="315" t="s">
        <v>84</v>
      </c>
      <c r="D17" s="315"/>
      <c r="E17" s="345" t="s">
        <v>601</v>
      </c>
      <c r="F17" s="339" t="s">
        <v>83</v>
      </c>
      <c r="G17" s="340"/>
      <c r="H17" s="341"/>
      <c r="I17" s="336" t="s">
        <v>544</v>
      </c>
      <c r="J17" s="337"/>
      <c r="K17" s="337"/>
      <c r="L17" s="337"/>
      <c r="M17" s="336" t="s">
        <v>545</v>
      </c>
      <c r="N17" s="337"/>
      <c r="O17" s="337"/>
      <c r="P17" s="337"/>
      <c r="Q17" s="336" t="s">
        <v>546</v>
      </c>
      <c r="R17" s="337"/>
      <c r="S17" s="337"/>
      <c r="T17" s="337"/>
      <c r="U17" s="336" t="s">
        <v>547</v>
      </c>
      <c r="V17" s="337"/>
      <c r="W17" s="337"/>
      <c r="X17" s="337"/>
      <c r="Y17" s="336" t="s">
        <v>548</v>
      </c>
      <c r="Z17" s="337"/>
      <c r="AA17" s="337"/>
      <c r="AB17" s="337"/>
      <c r="AC17" s="336" t="s">
        <v>549</v>
      </c>
      <c r="AD17" s="337"/>
      <c r="AE17" s="337"/>
      <c r="AF17" s="337"/>
      <c r="AG17" s="267" t="s">
        <v>82</v>
      </c>
      <c r="AH17" s="268"/>
      <c r="AI17" s="264" t="s">
        <v>431</v>
      </c>
      <c r="AJ17" s="87"/>
      <c r="AK17" s="87"/>
    </row>
    <row r="18" spans="1:37" ht="163.5" customHeight="1" x14ac:dyDescent="0.25">
      <c r="A18" s="334"/>
      <c r="B18" s="334"/>
      <c r="C18" s="315"/>
      <c r="D18" s="315"/>
      <c r="E18" s="346"/>
      <c r="F18" s="342"/>
      <c r="G18" s="343"/>
      <c r="H18" s="344"/>
      <c r="I18" s="338" t="s">
        <v>426</v>
      </c>
      <c r="J18" s="338"/>
      <c r="K18" s="338" t="s">
        <v>427</v>
      </c>
      <c r="L18" s="338"/>
      <c r="M18" s="338" t="s">
        <v>426</v>
      </c>
      <c r="N18" s="338"/>
      <c r="O18" s="338" t="s">
        <v>430</v>
      </c>
      <c r="P18" s="338"/>
      <c r="Q18" s="338" t="s">
        <v>405</v>
      </c>
      <c r="R18" s="338"/>
      <c r="S18" s="338" t="s">
        <v>603</v>
      </c>
      <c r="T18" s="338"/>
      <c r="U18" s="338" t="s">
        <v>426</v>
      </c>
      <c r="V18" s="338"/>
      <c r="W18" s="338" t="s">
        <v>430</v>
      </c>
      <c r="X18" s="338"/>
      <c r="Y18" s="338" t="s">
        <v>426</v>
      </c>
      <c r="Z18" s="338"/>
      <c r="AA18" s="338" t="s">
        <v>430</v>
      </c>
      <c r="AB18" s="338"/>
      <c r="AC18" s="338" t="s">
        <v>426</v>
      </c>
      <c r="AD18" s="338"/>
      <c r="AE18" s="338" t="s">
        <v>430</v>
      </c>
      <c r="AF18" s="338"/>
      <c r="AG18" s="299"/>
      <c r="AH18" s="300"/>
      <c r="AI18" s="265"/>
    </row>
    <row r="19" spans="1:37" ht="114" customHeight="1" x14ac:dyDescent="0.25">
      <c r="A19" s="335"/>
      <c r="B19" s="335"/>
      <c r="C19" s="159" t="s">
        <v>405</v>
      </c>
      <c r="D19" s="159" t="s">
        <v>406</v>
      </c>
      <c r="E19" s="347"/>
      <c r="F19" s="133" t="s">
        <v>561</v>
      </c>
      <c r="G19" s="133" t="s">
        <v>550</v>
      </c>
      <c r="H19" s="133" t="s">
        <v>602</v>
      </c>
      <c r="I19" s="122" t="s">
        <v>428</v>
      </c>
      <c r="J19" s="122" t="s">
        <v>429</v>
      </c>
      <c r="K19" s="122" t="s">
        <v>428</v>
      </c>
      <c r="L19" s="122" t="s">
        <v>429</v>
      </c>
      <c r="M19" s="122" t="s">
        <v>428</v>
      </c>
      <c r="N19" s="122" t="s">
        <v>429</v>
      </c>
      <c r="O19" s="122" t="s">
        <v>428</v>
      </c>
      <c r="P19" s="122" t="s">
        <v>429</v>
      </c>
      <c r="Q19" s="122" t="s">
        <v>428</v>
      </c>
      <c r="R19" s="122" t="s">
        <v>604</v>
      </c>
      <c r="S19" s="122" t="s">
        <v>428</v>
      </c>
      <c r="T19" s="122" t="s">
        <v>604</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66"/>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37" ht="71.25" customHeight="1" x14ac:dyDescent="0.25">
      <c r="A21" s="134">
        <v>1</v>
      </c>
      <c r="B21" s="135" t="s">
        <v>407</v>
      </c>
      <c r="C21" s="207">
        <v>4.799133554</v>
      </c>
      <c r="D21" s="208">
        <v>4.799133554</v>
      </c>
      <c r="E21" s="194">
        <v>0.77400000000000002</v>
      </c>
      <c r="F21" s="194">
        <v>0</v>
      </c>
      <c r="G21" s="194">
        <v>4.8550550299999999</v>
      </c>
      <c r="H21" s="194">
        <v>4.0251335539999999</v>
      </c>
      <c r="I21" s="194">
        <v>0</v>
      </c>
      <c r="J21" s="194">
        <v>0</v>
      </c>
      <c r="K21" s="194">
        <v>0</v>
      </c>
      <c r="L21" s="193">
        <v>0</v>
      </c>
      <c r="M21" s="193">
        <v>0.82992147599999999</v>
      </c>
      <c r="N21" s="193">
        <v>0</v>
      </c>
      <c r="O21" s="193">
        <v>0.77400000000000002</v>
      </c>
      <c r="P21" s="193">
        <v>0</v>
      </c>
      <c r="Q21" s="193">
        <v>4.0251335539999999</v>
      </c>
      <c r="R21" s="193">
        <v>1.331862071</v>
      </c>
      <c r="S21" s="193">
        <v>1.4378623099999999</v>
      </c>
      <c r="T21" s="193">
        <v>0.99108982999999984</v>
      </c>
      <c r="U21" s="193">
        <v>0</v>
      </c>
      <c r="V21" s="193">
        <v>0</v>
      </c>
      <c r="W21" s="193">
        <v>0</v>
      </c>
      <c r="X21" s="193">
        <v>0</v>
      </c>
      <c r="Y21" s="193">
        <v>0</v>
      </c>
      <c r="Z21" s="193">
        <v>0</v>
      </c>
      <c r="AA21" s="193">
        <v>0</v>
      </c>
      <c r="AB21" s="193">
        <v>0</v>
      </c>
      <c r="AC21" s="193">
        <v>0</v>
      </c>
      <c r="AD21" s="193">
        <v>0</v>
      </c>
      <c r="AE21" s="193">
        <v>0</v>
      </c>
      <c r="AF21" s="193">
        <v>0</v>
      </c>
      <c r="AG21" s="193">
        <f t="shared" ref="AG21:AG25" si="0">Q21+U21</f>
        <v>4.0251335539999999</v>
      </c>
      <c r="AH21" s="194">
        <f t="shared" ref="AH21:AH25" si="1">S21+W21</f>
        <v>1.4378623099999999</v>
      </c>
      <c r="AI21" s="194" t="s">
        <v>558</v>
      </c>
    </row>
    <row r="22" spans="1:37" ht="24" customHeight="1" x14ac:dyDescent="0.25">
      <c r="A22" s="134" t="s">
        <v>79</v>
      </c>
      <c r="B22" s="135" t="s">
        <v>78</v>
      </c>
      <c r="C22" s="193">
        <v>0</v>
      </c>
      <c r="D22" s="193">
        <v>0</v>
      </c>
      <c r="E22" s="194">
        <v>0</v>
      </c>
      <c r="F22" s="194">
        <v>0</v>
      </c>
      <c r="G22" s="194">
        <v>0</v>
      </c>
      <c r="H22" s="194">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si="0"/>
        <v>0</v>
      </c>
      <c r="AH22" s="194">
        <f t="shared" si="1"/>
        <v>0</v>
      </c>
      <c r="AI22" s="194" t="s">
        <v>558</v>
      </c>
    </row>
    <row r="23" spans="1:37" x14ac:dyDescent="0.25">
      <c r="A23" s="134" t="s">
        <v>77</v>
      </c>
      <c r="B23" s="135" t="s">
        <v>76</v>
      </c>
      <c r="C23" s="193">
        <v>0</v>
      </c>
      <c r="D23" s="193">
        <v>0</v>
      </c>
      <c r="E23" s="193">
        <v>0</v>
      </c>
      <c r="F23" s="193">
        <v>0</v>
      </c>
      <c r="G23" s="193">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0"/>
        <v>0</v>
      </c>
      <c r="AH23" s="194">
        <f t="shared" si="1"/>
        <v>0</v>
      </c>
      <c r="AI23" s="194" t="s">
        <v>558</v>
      </c>
    </row>
    <row r="24" spans="1:37" ht="45" customHeight="1" x14ac:dyDescent="0.25">
      <c r="A24" s="134" t="s">
        <v>75</v>
      </c>
      <c r="B24" s="135" t="s">
        <v>108</v>
      </c>
      <c r="C24" s="193">
        <f>C26</f>
        <v>4.0110319400000005</v>
      </c>
      <c r="D24" s="193">
        <f t="shared" ref="D24:AA24" si="2">D26</f>
        <v>4.0110319400000005</v>
      </c>
      <c r="E24" s="194">
        <v>0.64500000000000002</v>
      </c>
      <c r="F24" s="193">
        <f t="shared" si="2"/>
        <v>0</v>
      </c>
      <c r="G24" s="193">
        <f t="shared" si="2"/>
        <v>4.0576331699999999</v>
      </c>
      <c r="H24" s="194">
        <v>3.3660319400000001</v>
      </c>
      <c r="I24" s="193">
        <f t="shared" si="2"/>
        <v>0</v>
      </c>
      <c r="J24" s="193">
        <f t="shared" si="2"/>
        <v>0</v>
      </c>
      <c r="K24" s="193">
        <f t="shared" si="2"/>
        <v>0</v>
      </c>
      <c r="L24" s="193">
        <f t="shared" si="2"/>
        <v>0</v>
      </c>
      <c r="M24" s="193">
        <f t="shared" si="2"/>
        <v>0.69160122999999996</v>
      </c>
      <c r="N24" s="193">
        <f t="shared" si="2"/>
        <v>0</v>
      </c>
      <c r="O24" s="193">
        <f t="shared" si="2"/>
        <v>0.64500000000000002</v>
      </c>
      <c r="P24" s="193">
        <f t="shared" si="2"/>
        <v>0</v>
      </c>
      <c r="Q24" s="193">
        <f t="shared" si="2"/>
        <v>3.3660319400000001</v>
      </c>
      <c r="R24" s="193">
        <v>0</v>
      </c>
      <c r="S24" s="193">
        <v>0</v>
      </c>
      <c r="T24" s="193">
        <v>0</v>
      </c>
      <c r="U24" s="193">
        <f t="shared" si="2"/>
        <v>0</v>
      </c>
      <c r="V24" s="193">
        <f t="shared" si="2"/>
        <v>0</v>
      </c>
      <c r="W24" s="193">
        <f t="shared" si="2"/>
        <v>0</v>
      </c>
      <c r="X24" s="193">
        <f t="shared" si="2"/>
        <v>0</v>
      </c>
      <c r="Y24" s="193">
        <f t="shared" si="2"/>
        <v>0</v>
      </c>
      <c r="Z24" s="193">
        <f t="shared" si="2"/>
        <v>0</v>
      </c>
      <c r="AA24" s="193">
        <f t="shared" si="2"/>
        <v>0</v>
      </c>
      <c r="AB24" s="193">
        <v>0</v>
      </c>
      <c r="AC24" s="193">
        <v>0</v>
      </c>
      <c r="AD24" s="193">
        <v>0</v>
      </c>
      <c r="AE24" s="193">
        <v>0</v>
      </c>
      <c r="AF24" s="193">
        <v>0</v>
      </c>
      <c r="AG24" s="193">
        <f t="shared" si="0"/>
        <v>3.3660319400000001</v>
      </c>
      <c r="AH24" s="194">
        <f t="shared" si="1"/>
        <v>0</v>
      </c>
      <c r="AI24" s="194" t="s">
        <v>558</v>
      </c>
    </row>
    <row r="25" spans="1:37" ht="21.75" customHeight="1" x14ac:dyDescent="0.25">
      <c r="A25" s="134" t="s">
        <v>74</v>
      </c>
      <c r="B25" s="136" t="s">
        <v>72</v>
      </c>
      <c r="C25" s="193">
        <v>0.78810161399999945</v>
      </c>
      <c r="D25" s="193">
        <f t="shared" ref="D25:AA25" si="3">D21-D24</f>
        <v>0.78810161399999945</v>
      </c>
      <c r="E25" s="194">
        <v>0.129</v>
      </c>
      <c r="F25" s="193">
        <f t="shared" si="3"/>
        <v>0</v>
      </c>
      <c r="G25" s="193">
        <f t="shared" si="3"/>
        <v>0.79742186000000004</v>
      </c>
      <c r="H25" s="194">
        <v>0.65910161399999989</v>
      </c>
      <c r="I25" s="193">
        <f t="shared" si="3"/>
        <v>0</v>
      </c>
      <c r="J25" s="193">
        <f t="shared" si="3"/>
        <v>0</v>
      </c>
      <c r="K25" s="193">
        <f t="shared" si="3"/>
        <v>0</v>
      </c>
      <c r="L25" s="193">
        <f t="shared" si="3"/>
        <v>0</v>
      </c>
      <c r="M25" s="193">
        <f t="shared" si="3"/>
        <v>0.13832024600000004</v>
      </c>
      <c r="N25" s="193">
        <f t="shared" si="3"/>
        <v>0</v>
      </c>
      <c r="O25" s="193">
        <f t="shared" si="3"/>
        <v>0.129</v>
      </c>
      <c r="P25" s="193">
        <f t="shared" si="3"/>
        <v>0</v>
      </c>
      <c r="Q25" s="193">
        <f t="shared" si="3"/>
        <v>0.65910161399999989</v>
      </c>
      <c r="R25" s="193">
        <v>0</v>
      </c>
      <c r="S25" s="193">
        <v>0</v>
      </c>
      <c r="T25" s="193">
        <v>0</v>
      </c>
      <c r="U25" s="193">
        <f t="shared" si="3"/>
        <v>0</v>
      </c>
      <c r="V25" s="193">
        <f t="shared" si="3"/>
        <v>0</v>
      </c>
      <c r="W25" s="193">
        <f t="shared" si="3"/>
        <v>0</v>
      </c>
      <c r="X25" s="193">
        <f t="shared" si="3"/>
        <v>0</v>
      </c>
      <c r="Y25" s="193">
        <f t="shared" si="3"/>
        <v>0</v>
      </c>
      <c r="Z25" s="193">
        <f t="shared" si="3"/>
        <v>0</v>
      </c>
      <c r="AA25" s="193">
        <f t="shared" si="3"/>
        <v>0</v>
      </c>
      <c r="AB25" s="193">
        <v>0</v>
      </c>
      <c r="AC25" s="193">
        <v>0</v>
      </c>
      <c r="AD25" s="193">
        <v>0</v>
      </c>
      <c r="AE25" s="193">
        <v>0</v>
      </c>
      <c r="AF25" s="193">
        <v>0</v>
      </c>
      <c r="AG25" s="193">
        <f t="shared" si="0"/>
        <v>0.65910161399999989</v>
      </c>
      <c r="AH25" s="194">
        <f t="shared" si="1"/>
        <v>0</v>
      </c>
      <c r="AI25" s="194" t="s">
        <v>558</v>
      </c>
    </row>
    <row r="26" spans="1:37" ht="54.75" customHeight="1" x14ac:dyDescent="0.25">
      <c r="A26" s="134" t="s">
        <v>14</v>
      </c>
      <c r="B26" s="135" t="s">
        <v>408</v>
      </c>
      <c r="C26" s="193">
        <v>4.0110319400000005</v>
      </c>
      <c r="D26" s="193">
        <f t="shared" ref="D26:H26" si="4">D28</f>
        <v>4.0110319400000005</v>
      </c>
      <c r="E26" s="193">
        <v>0.64500000000000002</v>
      </c>
      <c r="F26" s="193">
        <f t="shared" si="4"/>
        <v>0</v>
      </c>
      <c r="G26" s="193">
        <f t="shared" si="4"/>
        <v>4.0576331699999999</v>
      </c>
      <c r="H26" s="193">
        <v>3.3660319400000005</v>
      </c>
      <c r="I26" s="193">
        <v>0</v>
      </c>
      <c r="J26" s="193">
        <v>0</v>
      </c>
      <c r="K26" s="193">
        <v>0</v>
      </c>
      <c r="L26" s="193">
        <v>0</v>
      </c>
      <c r="M26" s="193">
        <f>M28</f>
        <v>0.69160122999999996</v>
      </c>
      <c r="N26" s="193">
        <v>0</v>
      </c>
      <c r="O26" s="193">
        <f>O28</f>
        <v>0.64500000000000002</v>
      </c>
      <c r="P26" s="193">
        <v>0</v>
      </c>
      <c r="Q26" s="193">
        <v>3.3660319400000001</v>
      </c>
      <c r="R26" s="193">
        <v>3.3025604600000005</v>
      </c>
      <c r="S26" s="193">
        <v>7.0523870000000002E-2</v>
      </c>
      <c r="T26" s="193">
        <v>7.0523899999999995E-3</v>
      </c>
      <c r="U26" s="193">
        <v>0</v>
      </c>
      <c r="V26" s="193">
        <v>0</v>
      </c>
      <c r="W26" s="193">
        <v>0</v>
      </c>
      <c r="X26" s="193">
        <v>0</v>
      </c>
      <c r="Y26" s="193">
        <v>0</v>
      </c>
      <c r="Z26" s="193">
        <v>0</v>
      </c>
      <c r="AA26" s="193">
        <v>0</v>
      </c>
      <c r="AB26" s="193">
        <v>0</v>
      </c>
      <c r="AC26" s="193">
        <v>0</v>
      </c>
      <c r="AD26" s="193">
        <v>0</v>
      </c>
      <c r="AE26" s="193">
        <v>0</v>
      </c>
      <c r="AF26" s="193">
        <v>0</v>
      </c>
      <c r="AG26" s="193">
        <f>Q26+U26</f>
        <v>3.3660319400000001</v>
      </c>
      <c r="AH26" s="194">
        <f>S26+W26</f>
        <v>7.0523870000000002E-2</v>
      </c>
      <c r="AI26" s="194" t="s">
        <v>558</v>
      </c>
    </row>
    <row r="27" spans="1:37" ht="32.25" customHeight="1" x14ac:dyDescent="0.25">
      <c r="A27" s="134" t="s">
        <v>71</v>
      </c>
      <c r="B27" s="135" t="s">
        <v>70</v>
      </c>
      <c r="C27" s="193">
        <v>0</v>
      </c>
      <c r="D27" s="193">
        <v>0</v>
      </c>
      <c r="E27" s="193">
        <v>0</v>
      </c>
      <c r="F27" s="193">
        <v>0</v>
      </c>
      <c r="G27" s="193">
        <v>0</v>
      </c>
      <c r="H27" s="193">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ref="AG27:AG50" si="5">Q27+U27</f>
        <v>0</v>
      </c>
      <c r="AH27" s="194">
        <f t="shared" ref="AH27:AH50" si="6">S27+W27</f>
        <v>0</v>
      </c>
      <c r="AI27" s="194" t="s">
        <v>558</v>
      </c>
    </row>
    <row r="28" spans="1:37" ht="36.75" customHeight="1" x14ac:dyDescent="0.25">
      <c r="A28" s="134" t="s">
        <v>69</v>
      </c>
      <c r="B28" s="135" t="s">
        <v>68</v>
      </c>
      <c r="C28" s="193">
        <v>2.1348777700000006</v>
      </c>
      <c r="D28" s="193">
        <v>4.0110319400000005</v>
      </c>
      <c r="E28" s="193">
        <v>0.64500000000000002</v>
      </c>
      <c r="F28" s="193">
        <v>0</v>
      </c>
      <c r="G28" s="193">
        <v>4.0576331699999999</v>
      </c>
      <c r="H28" s="193">
        <v>3.3660319400000005</v>
      </c>
      <c r="I28" s="193">
        <v>0</v>
      </c>
      <c r="J28" s="193">
        <v>0</v>
      </c>
      <c r="K28" s="193">
        <v>0</v>
      </c>
      <c r="L28" s="193">
        <v>0</v>
      </c>
      <c r="M28" s="193">
        <v>0.69160122999999996</v>
      </c>
      <c r="N28" s="193">
        <v>0</v>
      </c>
      <c r="O28" s="193">
        <v>0.64500000000000002</v>
      </c>
      <c r="P28" s="193">
        <v>0</v>
      </c>
      <c r="Q28" s="193">
        <v>3.3660319400000001</v>
      </c>
      <c r="R28" s="193">
        <v>3.3025604600000005</v>
      </c>
      <c r="S28" s="193">
        <v>7.0523870000000002E-2</v>
      </c>
      <c r="T28" s="193">
        <v>7.0523899999999995E-3</v>
      </c>
      <c r="U28" s="193">
        <v>0</v>
      </c>
      <c r="V28" s="193">
        <v>0</v>
      </c>
      <c r="W28" s="193">
        <v>0</v>
      </c>
      <c r="X28" s="193">
        <v>0</v>
      </c>
      <c r="Y28" s="193">
        <v>0</v>
      </c>
      <c r="Z28" s="193">
        <v>0</v>
      </c>
      <c r="AA28" s="193">
        <v>0</v>
      </c>
      <c r="AB28" s="193">
        <v>0</v>
      </c>
      <c r="AC28" s="193">
        <v>0</v>
      </c>
      <c r="AD28" s="193">
        <v>0</v>
      </c>
      <c r="AE28" s="193">
        <v>0</v>
      </c>
      <c r="AF28" s="193">
        <v>0</v>
      </c>
      <c r="AG28" s="193">
        <f t="shared" si="5"/>
        <v>3.3660319400000001</v>
      </c>
      <c r="AH28" s="194">
        <f t="shared" si="6"/>
        <v>7.0523870000000002E-2</v>
      </c>
      <c r="AI28" s="194" t="s">
        <v>558</v>
      </c>
    </row>
    <row r="29" spans="1:37" ht="23.25" customHeight="1" x14ac:dyDescent="0.25">
      <c r="A29" s="134" t="s">
        <v>67</v>
      </c>
      <c r="B29" s="135" t="s">
        <v>66</v>
      </c>
      <c r="C29" s="193">
        <v>1.87615417</v>
      </c>
      <c r="D29" s="193">
        <v>0</v>
      </c>
      <c r="E29" s="193">
        <v>0</v>
      </c>
      <c r="F29" s="193">
        <v>0</v>
      </c>
      <c r="G29" s="193">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5"/>
        <v>0</v>
      </c>
      <c r="AH29" s="194">
        <f t="shared" si="6"/>
        <v>0</v>
      </c>
      <c r="AI29" s="194" t="s">
        <v>558</v>
      </c>
    </row>
    <row r="30" spans="1:37" ht="24" customHeight="1" x14ac:dyDescent="0.25">
      <c r="A30" s="134" t="s">
        <v>65</v>
      </c>
      <c r="B30" s="135" t="s">
        <v>64</v>
      </c>
      <c r="C30" s="193">
        <v>0</v>
      </c>
      <c r="D30" s="193">
        <v>0</v>
      </c>
      <c r="E30" s="193">
        <v>0</v>
      </c>
      <c r="F30" s="193">
        <v>0</v>
      </c>
      <c r="G30" s="193">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5"/>
        <v>0</v>
      </c>
      <c r="AH30" s="194">
        <f t="shared" si="6"/>
        <v>0</v>
      </c>
      <c r="AI30" s="194" t="s">
        <v>558</v>
      </c>
    </row>
    <row r="31" spans="1:37" ht="104.25" customHeight="1" x14ac:dyDescent="0.25">
      <c r="A31" s="134" t="s">
        <v>13</v>
      </c>
      <c r="B31" s="135" t="s">
        <v>409</v>
      </c>
      <c r="C31" s="193">
        <v>0</v>
      </c>
      <c r="D31" s="193">
        <v>0</v>
      </c>
      <c r="E31" s="193">
        <v>0</v>
      </c>
      <c r="F31" s="193">
        <v>0</v>
      </c>
      <c r="G31" s="193">
        <v>0</v>
      </c>
      <c r="H31" s="193">
        <v>0</v>
      </c>
      <c r="I31" s="193">
        <v>0</v>
      </c>
      <c r="J31" s="193">
        <v>0</v>
      </c>
      <c r="K31" s="193">
        <v>0</v>
      </c>
      <c r="L31" s="193">
        <v>0</v>
      </c>
      <c r="M31" s="193">
        <v>0</v>
      </c>
      <c r="N31" s="193">
        <v>0</v>
      </c>
      <c r="O31" s="193">
        <v>0</v>
      </c>
      <c r="P31" s="193">
        <v>0</v>
      </c>
      <c r="Q31" s="193">
        <v>0</v>
      </c>
      <c r="R31" s="193">
        <v>0</v>
      </c>
      <c r="S31" s="193">
        <v>0</v>
      </c>
      <c r="T31" s="193">
        <v>0</v>
      </c>
      <c r="U31" s="193">
        <v>0</v>
      </c>
      <c r="V31" s="193">
        <v>0</v>
      </c>
      <c r="W31" s="193">
        <v>0</v>
      </c>
      <c r="X31" s="193">
        <v>0</v>
      </c>
      <c r="Y31" s="193">
        <v>0</v>
      </c>
      <c r="Z31" s="193">
        <v>0</v>
      </c>
      <c r="AA31" s="193">
        <v>0</v>
      </c>
      <c r="AB31" s="193">
        <v>0</v>
      </c>
      <c r="AC31" s="193">
        <v>0</v>
      </c>
      <c r="AD31" s="193">
        <v>0</v>
      </c>
      <c r="AE31" s="193">
        <v>0</v>
      </c>
      <c r="AF31" s="193">
        <v>0</v>
      </c>
      <c r="AG31" s="193">
        <f t="shared" si="5"/>
        <v>0</v>
      </c>
      <c r="AH31" s="194">
        <f t="shared" si="6"/>
        <v>0</v>
      </c>
      <c r="AI31" s="194" t="s">
        <v>558</v>
      </c>
    </row>
    <row r="32" spans="1:37" ht="21" customHeight="1" x14ac:dyDescent="0.25">
      <c r="A32" s="134" t="s">
        <v>63</v>
      </c>
      <c r="B32" s="135" t="s">
        <v>70</v>
      </c>
      <c r="C32" s="193">
        <v>0</v>
      </c>
      <c r="D32" s="193">
        <v>0</v>
      </c>
      <c r="E32" s="193">
        <v>0</v>
      </c>
      <c r="F32" s="193">
        <v>0</v>
      </c>
      <c r="G32" s="193">
        <v>0</v>
      </c>
      <c r="H32" s="193">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5"/>
        <v>0</v>
      </c>
      <c r="AH32" s="194">
        <f t="shared" si="6"/>
        <v>0</v>
      </c>
      <c r="AI32" s="194" t="s">
        <v>558</v>
      </c>
    </row>
    <row r="33" spans="1:35" ht="41.25" customHeight="1" x14ac:dyDescent="0.25">
      <c r="A33" s="134" t="s">
        <v>62</v>
      </c>
      <c r="B33" s="135" t="s">
        <v>68</v>
      </c>
      <c r="C33" s="193">
        <v>0</v>
      </c>
      <c r="D33" s="193">
        <v>0</v>
      </c>
      <c r="E33" s="193">
        <v>0</v>
      </c>
      <c r="F33" s="193">
        <v>0</v>
      </c>
      <c r="G33" s="193">
        <v>0</v>
      </c>
      <c r="H33" s="193">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5"/>
        <v>0</v>
      </c>
      <c r="AH33" s="194">
        <f t="shared" si="6"/>
        <v>0</v>
      </c>
      <c r="AI33" s="194" t="s">
        <v>558</v>
      </c>
    </row>
    <row r="34" spans="1:35" ht="21" customHeight="1" x14ac:dyDescent="0.25">
      <c r="A34" s="134" t="s">
        <v>61</v>
      </c>
      <c r="B34" s="135" t="s">
        <v>66</v>
      </c>
      <c r="C34" s="193">
        <v>0</v>
      </c>
      <c r="D34" s="193">
        <v>0</v>
      </c>
      <c r="E34" s="193">
        <v>0</v>
      </c>
      <c r="F34" s="193">
        <v>0</v>
      </c>
      <c r="G34" s="193">
        <v>0</v>
      </c>
      <c r="H34" s="193">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5"/>
        <v>0</v>
      </c>
      <c r="AH34" s="194">
        <f t="shared" si="6"/>
        <v>0</v>
      </c>
      <c r="AI34" s="194" t="s">
        <v>558</v>
      </c>
    </row>
    <row r="35" spans="1:35" ht="25.5" customHeight="1" x14ac:dyDescent="0.25">
      <c r="A35" s="134" t="s">
        <v>60</v>
      </c>
      <c r="B35" s="135" t="s">
        <v>64</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5"/>
        <v>0</v>
      </c>
      <c r="AH35" s="194">
        <f t="shared" si="6"/>
        <v>0</v>
      </c>
      <c r="AI35" s="194" t="s">
        <v>558</v>
      </c>
    </row>
    <row r="36" spans="1:35" ht="47.25" x14ac:dyDescent="0.25">
      <c r="A36" s="134" t="s">
        <v>12</v>
      </c>
      <c r="B36" s="135" t="s">
        <v>183</v>
      </c>
      <c r="C36" s="193">
        <v>0</v>
      </c>
      <c r="D36" s="193">
        <v>0</v>
      </c>
      <c r="E36" s="193">
        <v>0</v>
      </c>
      <c r="F36" s="193">
        <v>0</v>
      </c>
      <c r="G36" s="193">
        <v>0</v>
      </c>
      <c r="H36" s="193">
        <v>0</v>
      </c>
      <c r="I36" s="193">
        <v>0</v>
      </c>
      <c r="J36" s="193">
        <v>0</v>
      </c>
      <c r="K36" s="193">
        <v>0</v>
      </c>
      <c r="L36" s="193">
        <v>0</v>
      </c>
      <c r="M36" s="193">
        <v>0</v>
      </c>
      <c r="N36" s="193">
        <v>0</v>
      </c>
      <c r="O36" s="193">
        <v>0</v>
      </c>
      <c r="P36" s="193">
        <v>0</v>
      </c>
      <c r="Q36" s="193">
        <v>0</v>
      </c>
      <c r="R36" s="193">
        <v>0</v>
      </c>
      <c r="S36" s="193">
        <v>0</v>
      </c>
      <c r="T36" s="193">
        <v>0</v>
      </c>
      <c r="U36" s="193">
        <v>0</v>
      </c>
      <c r="V36" s="193">
        <v>0</v>
      </c>
      <c r="W36" s="193">
        <v>0</v>
      </c>
      <c r="X36" s="193">
        <v>0</v>
      </c>
      <c r="Y36" s="193">
        <v>0</v>
      </c>
      <c r="Z36" s="193">
        <v>0</v>
      </c>
      <c r="AA36" s="193">
        <v>0</v>
      </c>
      <c r="AB36" s="193">
        <v>0</v>
      </c>
      <c r="AC36" s="193">
        <v>0</v>
      </c>
      <c r="AD36" s="193">
        <v>0</v>
      </c>
      <c r="AE36" s="193">
        <v>0</v>
      </c>
      <c r="AF36" s="193">
        <v>0</v>
      </c>
      <c r="AG36" s="193">
        <f t="shared" si="5"/>
        <v>0</v>
      </c>
      <c r="AH36" s="194">
        <f t="shared" si="6"/>
        <v>0</v>
      </c>
      <c r="AI36" s="194" t="s">
        <v>558</v>
      </c>
    </row>
    <row r="37" spans="1:35" ht="25.5" customHeight="1" x14ac:dyDescent="0.25">
      <c r="A37" s="134" t="s">
        <v>56</v>
      </c>
      <c r="B37" s="137" t="s">
        <v>184</v>
      </c>
      <c r="C37" s="195">
        <v>0</v>
      </c>
      <c r="D37" s="193">
        <v>0</v>
      </c>
      <c r="E37" s="193">
        <v>0</v>
      </c>
      <c r="F37" s="193">
        <v>0</v>
      </c>
      <c r="G37" s="193">
        <v>0</v>
      </c>
      <c r="H37" s="193">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5"/>
        <v>0</v>
      </c>
      <c r="AH37" s="194">
        <f t="shared" si="6"/>
        <v>0</v>
      </c>
      <c r="AI37" s="194" t="s">
        <v>558</v>
      </c>
    </row>
    <row r="38" spans="1:35" ht="23.25" customHeight="1" x14ac:dyDescent="0.25">
      <c r="A38" s="134" t="s">
        <v>54</v>
      </c>
      <c r="B38" s="137" t="s">
        <v>410</v>
      </c>
      <c r="C38" s="195">
        <v>0</v>
      </c>
      <c r="D38" s="193">
        <v>0</v>
      </c>
      <c r="E38" s="193">
        <v>0</v>
      </c>
      <c r="F38" s="193">
        <v>0</v>
      </c>
      <c r="G38" s="193">
        <v>0</v>
      </c>
      <c r="H38" s="193">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5"/>
        <v>0</v>
      </c>
      <c r="AH38" s="194">
        <f t="shared" si="6"/>
        <v>0</v>
      </c>
      <c r="AI38" s="194" t="s">
        <v>558</v>
      </c>
    </row>
    <row r="39" spans="1:35" ht="25.5" customHeight="1" x14ac:dyDescent="0.25">
      <c r="A39" s="134" t="s">
        <v>53</v>
      </c>
      <c r="B39" s="137" t="s">
        <v>52</v>
      </c>
      <c r="C39" s="195">
        <v>0</v>
      </c>
      <c r="D39" s="193">
        <v>0</v>
      </c>
      <c r="E39" s="193">
        <v>0</v>
      </c>
      <c r="F39" s="193">
        <v>0</v>
      </c>
      <c r="G39" s="193">
        <v>0</v>
      </c>
      <c r="H39" s="193">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5"/>
        <v>0</v>
      </c>
      <c r="AH39" s="194">
        <f t="shared" si="6"/>
        <v>0</v>
      </c>
      <c r="AI39" s="194" t="s">
        <v>558</v>
      </c>
    </row>
    <row r="40" spans="1:35" ht="40.5" customHeight="1" x14ac:dyDescent="0.25">
      <c r="A40" s="134" t="s">
        <v>51</v>
      </c>
      <c r="B40" s="135" t="s">
        <v>411</v>
      </c>
      <c r="C40" s="193">
        <v>0</v>
      </c>
      <c r="D40" s="193">
        <v>0</v>
      </c>
      <c r="E40" s="193">
        <v>0</v>
      </c>
      <c r="F40" s="193">
        <v>0</v>
      </c>
      <c r="G40" s="193">
        <v>0</v>
      </c>
      <c r="H40" s="193">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5"/>
        <v>0</v>
      </c>
      <c r="AH40" s="194">
        <f t="shared" si="6"/>
        <v>0</v>
      </c>
      <c r="AI40" s="194" t="s">
        <v>558</v>
      </c>
    </row>
    <row r="41" spans="1:35" ht="40.5" customHeight="1" x14ac:dyDescent="0.25">
      <c r="A41" s="134" t="s">
        <v>50</v>
      </c>
      <c r="B41" s="135" t="s">
        <v>412</v>
      </c>
      <c r="C41" s="193">
        <v>0</v>
      </c>
      <c r="D41" s="193">
        <v>0</v>
      </c>
      <c r="E41" s="193">
        <v>0</v>
      </c>
      <c r="F41" s="193">
        <v>0</v>
      </c>
      <c r="G41" s="193">
        <v>0</v>
      </c>
      <c r="H41" s="193">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5"/>
        <v>0</v>
      </c>
      <c r="AH41" s="194">
        <f t="shared" si="6"/>
        <v>0</v>
      </c>
      <c r="AI41" s="194" t="s">
        <v>558</v>
      </c>
    </row>
    <row r="42" spans="1:35" ht="25.5" customHeight="1" x14ac:dyDescent="0.25">
      <c r="A42" s="134" t="s">
        <v>49</v>
      </c>
      <c r="B42" s="135" t="s">
        <v>413</v>
      </c>
      <c r="C42" s="193">
        <v>0</v>
      </c>
      <c r="D42" s="193">
        <v>0</v>
      </c>
      <c r="E42" s="193">
        <v>0</v>
      </c>
      <c r="F42" s="193">
        <v>0</v>
      </c>
      <c r="G42" s="193">
        <v>0</v>
      </c>
      <c r="H42" s="193">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5"/>
        <v>0</v>
      </c>
      <c r="AH42" s="194">
        <f t="shared" si="6"/>
        <v>0</v>
      </c>
      <c r="AI42" s="194" t="s">
        <v>558</v>
      </c>
    </row>
    <row r="43" spans="1:35" ht="25.5" customHeight="1" x14ac:dyDescent="0.25">
      <c r="A43" s="134" t="s">
        <v>48</v>
      </c>
      <c r="B43" s="137" t="s">
        <v>414</v>
      </c>
      <c r="C43" s="193">
        <v>0</v>
      </c>
      <c r="D43" s="193">
        <v>0</v>
      </c>
      <c r="E43" s="193">
        <v>0</v>
      </c>
      <c r="F43" s="193">
        <v>0</v>
      </c>
      <c r="G43" s="193">
        <v>0</v>
      </c>
      <c r="H43" s="193">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5"/>
        <v>0</v>
      </c>
      <c r="AH43" s="194">
        <f t="shared" si="6"/>
        <v>0</v>
      </c>
      <c r="AI43" s="194" t="s">
        <v>558</v>
      </c>
    </row>
    <row r="44" spans="1:35" ht="31.5" x14ac:dyDescent="0.25">
      <c r="A44" s="134" t="s">
        <v>185</v>
      </c>
      <c r="B44" s="137" t="s">
        <v>415</v>
      </c>
      <c r="C44" s="193">
        <v>0</v>
      </c>
      <c r="D44" s="193">
        <v>0</v>
      </c>
      <c r="E44" s="193">
        <v>0</v>
      </c>
      <c r="F44" s="193">
        <v>0</v>
      </c>
      <c r="G44" s="193">
        <v>0</v>
      </c>
      <c r="H44" s="193">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5"/>
        <v>0</v>
      </c>
      <c r="AH44" s="194">
        <f t="shared" si="6"/>
        <v>0</v>
      </c>
      <c r="AI44" s="194" t="s">
        <v>558</v>
      </c>
    </row>
    <row r="45" spans="1:35" ht="42.75" customHeight="1" x14ac:dyDescent="0.25">
      <c r="A45" s="134" t="s">
        <v>186</v>
      </c>
      <c r="B45" s="137" t="s">
        <v>416</v>
      </c>
      <c r="C45" s="193">
        <v>0</v>
      </c>
      <c r="D45" s="193">
        <v>0</v>
      </c>
      <c r="E45" s="193">
        <v>0</v>
      </c>
      <c r="F45" s="193">
        <v>0</v>
      </c>
      <c r="G45" s="193">
        <v>0</v>
      </c>
      <c r="H45" s="193">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5"/>
        <v>0</v>
      </c>
      <c r="AH45" s="194">
        <f t="shared" si="6"/>
        <v>0</v>
      </c>
      <c r="AI45" s="194" t="s">
        <v>558</v>
      </c>
    </row>
    <row r="46" spans="1:35" ht="39" customHeight="1" x14ac:dyDescent="0.25">
      <c r="A46" s="134" t="s">
        <v>187</v>
      </c>
      <c r="B46" s="135" t="s">
        <v>417</v>
      </c>
      <c r="C46" s="193">
        <v>0</v>
      </c>
      <c r="D46" s="193">
        <v>0</v>
      </c>
      <c r="E46" s="193">
        <v>0</v>
      </c>
      <c r="F46" s="193">
        <v>0</v>
      </c>
      <c r="G46" s="193">
        <v>0</v>
      </c>
      <c r="H46" s="193">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5"/>
        <v>0</v>
      </c>
      <c r="AH46" s="194">
        <f t="shared" si="6"/>
        <v>0</v>
      </c>
      <c r="AI46" s="194" t="s">
        <v>558</v>
      </c>
    </row>
    <row r="47" spans="1:35" ht="31.5" x14ac:dyDescent="0.25">
      <c r="A47" s="134" t="s">
        <v>188</v>
      </c>
      <c r="B47" s="135" t="s">
        <v>418</v>
      </c>
      <c r="C47" s="193">
        <v>0</v>
      </c>
      <c r="D47" s="193">
        <v>0</v>
      </c>
      <c r="E47" s="193">
        <v>0</v>
      </c>
      <c r="F47" s="193">
        <v>0</v>
      </c>
      <c r="G47" s="193">
        <v>0</v>
      </c>
      <c r="H47" s="193">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5"/>
        <v>0</v>
      </c>
      <c r="AH47" s="194">
        <f t="shared" si="6"/>
        <v>0</v>
      </c>
      <c r="AI47" s="194" t="s">
        <v>558</v>
      </c>
    </row>
    <row r="48" spans="1:35" x14ac:dyDescent="0.25">
      <c r="A48" s="134" t="s">
        <v>189</v>
      </c>
      <c r="B48" s="137" t="s">
        <v>419</v>
      </c>
      <c r="C48" s="193">
        <v>0</v>
      </c>
      <c r="D48" s="193">
        <v>0</v>
      </c>
      <c r="E48" s="193">
        <v>0</v>
      </c>
      <c r="F48" s="193">
        <v>0</v>
      </c>
      <c r="G48" s="193">
        <v>0</v>
      </c>
      <c r="H48" s="193">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5"/>
        <v>0</v>
      </c>
      <c r="AH48" s="194">
        <f t="shared" si="6"/>
        <v>0</v>
      </c>
      <c r="AI48" s="194" t="s">
        <v>558</v>
      </c>
    </row>
    <row r="49" spans="1:35" x14ac:dyDescent="0.25">
      <c r="A49" s="134" t="s">
        <v>190</v>
      </c>
      <c r="B49" s="137" t="s">
        <v>420</v>
      </c>
      <c r="C49" s="193">
        <v>0</v>
      </c>
      <c r="D49" s="193">
        <v>0</v>
      </c>
      <c r="E49" s="193">
        <v>0</v>
      </c>
      <c r="F49" s="193">
        <v>0</v>
      </c>
      <c r="G49" s="193">
        <v>0</v>
      </c>
      <c r="H49" s="193">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5"/>
        <v>0</v>
      </c>
      <c r="AH49" s="194">
        <f t="shared" si="6"/>
        <v>0</v>
      </c>
      <c r="AI49" s="194" t="s">
        <v>558</v>
      </c>
    </row>
    <row r="50" spans="1:35" ht="17.25" x14ac:dyDescent="0.25">
      <c r="A50" s="134" t="s">
        <v>191</v>
      </c>
      <c r="B50" s="137" t="s">
        <v>421</v>
      </c>
      <c r="C50" s="193">
        <v>0</v>
      </c>
      <c r="D50" s="193">
        <v>0</v>
      </c>
      <c r="E50" s="193">
        <v>0</v>
      </c>
      <c r="F50" s="193">
        <v>0</v>
      </c>
      <c r="G50" s="193">
        <v>0</v>
      </c>
      <c r="H50" s="193">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5"/>
        <v>0</v>
      </c>
      <c r="AH50" s="194">
        <f t="shared" si="6"/>
        <v>0</v>
      </c>
      <c r="AI50" s="194" t="s">
        <v>558</v>
      </c>
    </row>
    <row r="51" spans="1:35" ht="34.5" customHeight="1" x14ac:dyDescent="0.25">
      <c r="A51" s="22" t="s">
        <v>570</v>
      </c>
      <c r="B51" s="24" t="s">
        <v>367</v>
      </c>
      <c r="C51" s="193">
        <v>0</v>
      </c>
      <c r="D51" s="193">
        <v>0</v>
      </c>
      <c r="E51" s="193">
        <v>0</v>
      </c>
      <c r="F51" s="193">
        <v>0</v>
      </c>
      <c r="G51" s="193">
        <v>0</v>
      </c>
      <c r="H51" s="193">
        <v>0</v>
      </c>
      <c r="I51" s="193">
        <v>0</v>
      </c>
      <c r="J51" s="193">
        <v>0</v>
      </c>
      <c r="K51" s="193">
        <v>0</v>
      </c>
      <c r="L51" s="193">
        <v>0</v>
      </c>
      <c r="M51" s="193">
        <v>0</v>
      </c>
      <c r="N51" s="193">
        <v>0</v>
      </c>
      <c r="O51" s="193">
        <v>0</v>
      </c>
      <c r="P51" s="193">
        <v>0</v>
      </c>
      <c r="Q51" s="193">
        <v>0</v>
      </c>
      <c r="R51" s="193">
        <v>0</v>
      </c>
      <c r="S51" s="193">
        <v>0</v>
      </c>
      <c r="T51" s="193">
        <v>0</v>
      </c>
      <c r="U51" s="193">
        <v>0</v>
      </c>
      <c r="V51" s="193">
        <v>0</v>
      </c>
      <c r="W51" s="193">
        <v>0</v>
      </c>
      <c r="X51" s="193">
        <v>0</v>
      </c>
      <c r="Y51" s="193">
        <v>0</v>
      </c>
      <c r="Z51" s="193">
        <v>0</v>
      </c>
      <c r="AA51" s="193">
        <v>0</v>
      </c>
      <c r="AB51" s="193">
        <v>0</v>
      </c>
      <c r="AC51" s="193">
        <v>0</v>
      </c>
      <c r="AD51" s="193">
        <v>0</v>
      </c>
      <c r="AE51" s="193">
        <v>0</v>
      </c>
      <c r="AF51" s="193">
        <v>0</v>
      </c>
      <c r="AG51" s="206" t="s">
        <v>600</v>
      </c>
      <c r="AH51" s="206" t="s">
        <v>600</v>
      </c>
      <c r="AI51" s="194" t="s">
        <v>558</v>
      </c>
    </row>
    <row r="52" spans="1:35" x14ac:dyDescent="0.25">
      <c r="A52" s="134" t="s">
        <v>10</v>
      </c>
      <c r="B52" s="135" t="s">
        <v>57</v>
      </c>
      <c r="C52" s="193">
        <v>0</v>
      </c>
      <c r="D52" s="193">
        <v>0</v>
      </c>
      <c r="E52" s="193">
        <v>0</v>
      </c>
      <c r="F52" s="193">
        <v>0</v>
      </c>
      <c r="G52" s="193">
        <v>0</v>
      </c>
      <c r="H52" s="193">
        <v>0</v>
      </c>
      <c r="I52" s="193">
        <v>0</v>
      </c>
      <c r="J52" s="193">
        <v>0</v>
      </c>
      <c r="K52" s="193">
        <v>0</v>
      </c>
      <c r="L52" s="193">
        <v>0</v>
      </c>
      <c r="M52" s="193">
        <v>0</v>
      </c>
      <c r="N52" s="193">
        <v>0</v>
      </c>
      <c r="O52" s="193">
        <v>0</v>
      </c>
      <c r="P52" s="193">
        <v>0</v>
      </c>
      <c r="Q52" s="193">
        <v>0</v>
      </c>
      <c r="R52" s="193">
        <v>0</v>
      </c>
      <c r="S52" s="193">
        <v>0</v>
      </c>
      <c r="T52" s="193">
        <v>0</v>
      </c>
      <c r="U52" s="193">
        <v>0</v>
      </c>
      <c r="V52" s="193">
        <v>0</v>
      </c>
      <c r="W52" s="193">
        <v>0</v>
      </c>
      <c r="X52" s="193">
        <v>0</v>
      </c>
      <c r="Y52" s="193">
        <v>0</v>
      </c>
      <c r="Z52" s="193">
        <v>0</v>
      </c>
      <c r="AA52" s="193">
        <v>0</v>
      </c>
      <c r="AB52" s="193">
        <v>0</v>
      </c>
      <c r="AC52" s="193">
        <v>0</v>
      </c>
      <c r="AD52" s="193">
        <v>0</v>
      </c>
      <c r="AE52" s="193">
        <v>0</v>
      </c>
      <c r="AF52" s="193">
        <v>0</v>
      </c>
      <c r="AG52" s="193">
        <v>0</v>
      </c>
      <c r="AH52" s="194">
        <v>0</v>
      </c>
      <c r="AI52" s="194" t="s">
        <v>558</v>
      </c>
    </row>
    <row r="53" spans="1:35" x14ac:dyDescent="0.25">
      <c r="A53" s="134" t="s">
        <v>46</v>
      </c>
      <c r="B53" s="137" t="s">
        <v>184</v>
      </c>
      <c r="C53" s="193">
        <v>0</v>
      </c>
      <c r="D53" s="193">
        <v>0</v>
      </c>
      <c r="E53" s="193">
        <v>0</v>
      </c>
      <c r="F53" s="193">
        <v>0</v>
      </c>
      <c r="G53" s="193">
        <v>0</v>
      </c>
      <c r="H53" s="193">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v>0</v>
      </c>
      <c r="AH53" s="194">
        <v>0</v>
      </c>
      <c r="AI53" s="194" t="s">
        <v>558</v>
      </c>
    </row>
    <row r="54" spans="1:35" x14ac:dyDescent="0.25">
      <c r="A54" s="134" t="s">
        <v>45</v>
      </c>
      <c r="B54" s="137" t="s">
        <v>410</v>
      </c>
      <c r="C54" s="193">
        <v>0</v>
      </c>
      <c r="D54" s="193">
        <v>0</v>
      </c>
      <c r="E54" s="193">
        <v>0</v>
      </c>
      <c r="F54" s="193">
        <v>0</v>
      </c>
      <c r="G54" s="193">
        <v>0</v>
      </c>
      <c r="H54" s="193">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v>0</v>
      </c>
      <c r="AH54" s="194">
        <v>0</v>
      </c>
      <c r="AI54" s="194" t="s">
        <v>558</v>
      </c>
    </row>
    <row r="55" spans="1:35" x14ac:dyDescent="0.25">
      <c r="A55" s="134" t="s">
        <v>44</v>
      </c>
      <c r="B55" s="137" t="s">
        <v>52</v>
      </c>
      <c r="C55" s="193">
        <v>0</v>
      </c>
      <c r="D55" s="193">
        <v>0</v>
      </c>
      <c r="E55" s="193">
        <v>0</v>
      </c>
      <c r="F55" s="193">
        <v>0</v>
      </c>
      <c r="G55" s="193">
        <v>0</v>
      </c>
      <c r="H55" s="193">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v>0</v>
      </c>
      <c r="AH55" s="194">
        <v>0</v>
      </c>
      <c r="AI55" s="194" t="s">
        <v>558</v>
      </c>
    </row>
    <row r="56" spans="1:35" ht="31.5" x14ac:dyDescent="0.25">
      <c r="A56" s="134" t="s">
        <v>43</v>
      </c>
      <c r="B56" s="135" t="s">
        <v>411</v>
      </c>
      <c r="C56" s="193">
        <v>0</v>
      </c>
      <c r="D56" s="193">
        <v>0</v>
      </c>
      <c r="E56" s="193">
        <v>0</v>
      </c>
      <c r="F56" s="193">
        <v>0</v>
      </c>
      <c r="G56" s="193">
        <v>0</v>
      </c>
      <c r="H56" s="193">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v>0</v>
      </c>
      <c r="AH56" s="194">
        <v>0</v>
      </c>
      <c r="AI56" s="194" t="s">
        <v>558</v>
      </c>
    </row>
    <row r="57" spans="1:35" ht="31.5" x14ac:dyDescent="0.25">
      <c r="A57" s="134" t="s">
        <v>42</v>
      </c>
      <c r="B57" s="135" t="s">
        <v>412</v>
      </c>
      <c r="C57" s="193">
        <v>0</v>
      </c>
      <c r="D57" s="193">
        <v>0</v>
      </c>
      <c r="E57" s="193">
        <v>0</v>
      </c>
      <c r="F57" s="193">
        <v>0</v>
      </c>
      <c r="G57" s="193">
        <v>0</v>
      </c>
      <c r="H57" s="193">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v>0</v>
      </c>
      <c r="AH57" s="194">
        <v>0</v>
      </c>
      <c r="AI57" s="194" t="s">
        <v>558</v>
      </c>
    </row>
    <row r="58" spans="1:35" x14ac:dyDescent="0.25">
      <c r="A58" s="134" t="s">
        <v>41</v>
      </c>
      <c r="B58" s="135" t="s">
        <v>413</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v>0</v>
      </c>
      <c r="AH58" s="194">
        <v>0</v>
      </c>
      <c r="AI58" s="194" t="s">
        <v>558</v>
      </c>
    </row>
    <row r="59" spans="1:35" x14ac:dyDescent="0.25">
      <c r="A59" s="134" t="s">
        <v>212</v>
      </c>
      <c r="B59" s="137" t="s">
        <v>414</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v>0</v>
      </c>
      <c r="AH59" s="194">
        <v>0</v>
      </c>
      <c r="AI59" s="194" t="s">
        <v>558</v>
      </c>
    </row>
    <row r="60" spans="1:35" ht="31.5" x14ac:dyDescent="0.25">
      <c r="A60" s="134" t="s">
        <v>213</v>
      </c>
      <c r="B60" s="137" t="s">
        <v>415</v>
      </c>
      <c r="C60" s="193">
        <v>0</v>
      </c>
      <c r="D60" s="193">
        <v>0</v>
      </c>
      <c r="E60" s="193">
        <v>0</v>
      </c>
      <c r="F60" s="193">
        <v>0</v>
      </c>
      <c r="G60" s="193">
        <v>0</v>
      </c>
      <c r="H60" s="193">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v>0</v>
      </c>
      <c r="AH60" s="194">
        <v>0</v>
      </c>
      <c r="AI60" s="194" t="s">
        <v>558</v>
      </c>
    </row>
    <row r="61" spans="1:35" ht="31.5" x14ac:dyDescent="0.25">
      <c r="A61" s="134" t="s">
        <v>214</v>
      </c>
      <c r="B61" s="137" t="s">
        <v>416</v>
      </c>
      <c r="C61" s="193">
        <v>0</v>
      </c>
      <c r="D61" s="193">
        <v>0</v>
      </c>
      <c r="E61" s="193">
        <v>0</v>
      </c>
      <c r="F61" s="193">
        <v>0</v>
      </c>
      <c r="G61" s="193">
        <v>0</v>
      </c>
      <c r="H61" s="193">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v>0</v>
      </c>
      <c r="AH61" s="194">
        <v>0</v>
      </c>
      <c r="AI61" s="194" t="s">
        <v>558</v>
      </c>
    </row>
    <row r="62" spans="1:35" ht="31.5" x14ac:dyDescent="0.25">
      <c r="A62" s="134" t="s">
        <v>215</v>
      </c>
      <c r="B62" s="137" t="s">
        <v>417</v>
      </c>
      <c r="C62" s="193">
        <v>0</v>
      </c>
      <c r="D62" s="193">
        <v>0</v>
      </c>
      <c r="E62" s="193">
        <v>0</v>
      </c>
      <c r="F62" s="193">
        <v>0</v>
      </c>
      <c r="G62" s="193">
        <v>0</v>
      </c>
      <c r="H62" s="193">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v>0</v>
      </c>
      <c r="AH62" s="194">
        <v>0</v>
      </c>
      <c r="AI62" s="194" t="s">
        <v>558</v>
      </c>
    </row>
    <row r="63" spans="1:35" ht="31.5" x14ac:dyDescent="0.25">
      <c r="A63" s="134" t="s">
        <v>216</v>
      </c>
      <c r="B63" s="135" t="s">
        <v>418</v>
      </c>
      <c r="C63" s="193">
        <v>0</v>
      </c>
      <c r="D63" s="193">
        <v>0</v>
      </c>
      <c r="E63" s="193">
        <v>0</v>
      </c>
      <c r="F63" s="193">
        <v>0</v>
      </c>
      <c r="G63" s="193">
        <v>0</v>
      </c>
      <c r="H63" s="193">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v>0</v>
      </c>
      <c r="AH63" s="194">
        <v>0</v>
      </c>
      <c r="AI63" s="194" t="s">
        <v>558</v>
      </c>
    </row>
    <row r="64" spans="1:35" x14ac:dyDescent="0.25">
      <c r="A64" s="134" t="s">
        <v>217</v>
      </c>
      <c r="B64" s="137" t="s">
        <v>419</v>
      </c>
      <c r="C64" s="193">
        <v>0</v>
      </c>
      <c r="D64" s="193">
        <v>0</v>
      </c>
      <c r="E64" s="193">
        <v>0</v>
      </c>
      <c r="F64" s="193">
        <v>0</v>
      </c>
      <c r="G64" s="193">
        <v>0</v>
      </c>
      <c r="H64" s="193">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v>0</v>
      </c>
      <c r="AH64" s="194">
        <v>0</v>
      </c>
      <c r="AI64" s="194" t="s">
        <v>558</v>
      </c>
    </row>
    <row r="65" spans="1:35" x14ac:dyDescent="0.25">
      <c r="A65" s="134" t="s">
        <v>218</v>
      </c>
      <c r="B65" s="137" t="s">
        <v>420</v>
      </c>
      <c r="C65" s="193">
        <v>0</v>
      </c>
      <c r="D65" s="193">
        <v>0</v>
      </c>
      <c r="E65" s="193">
        <v>0</v>
      </c>
      <c r="F65" s="193">
        <v>0</v>
      </c>
      <c r="G65" s="193">
        <v>0</v>
      </c>
      <c r="H65" s="193">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v>0</v>
      </c>
      <c r="AH65" s="194">
        <v>0</v>
      </c>
      <c r="AI65" s="194" t="s">
        <v>558</v>
      </c>
    </row>
    <row r="66" spans="1:35" ht="17.25" x14ac:dyDescent="0.25">
      <c r="A66" s="134" t="s">
        <v>219</v>
      </c>
      <c r="B66" s="137" t="s">
        <v>421</v>
      </c>
      <c r="C66" s="193">
        <v>0</v>
      </c>
      <c r="D66" s="193">
        <v>0</v>
      </c>
      <c r="E66" s="193">
        <v>0</v>
      </c>
      <c r="F66" s="193">
        <v>0</v>
      </c>
      <c r="G66" s="193">
        <v>0</v>
      </c>
      <c r="H66" s="193">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v>0</v>
      </c>
      <c r="AH66" s="194">
        <v>0</v>
      </c>
      <c r="AI66" s="194" t="s">
        <v>558</v>
      </c>
    </row>
    <row r="67" spans="1:35" ht="29.25" customHeight="1" x14ac:dyDescent="0.25">
      <c r="A67" s="22" t="s">
        <v>571</v>
      </c>
      <c r="B67" s="23" t="s">
        <v>367</v>
      </c>
      <c r="C67" s="206">
        <v>0</v>
      </c>
      <c r="D67" s="206" t="s">
        <v>600</v>
      </c>
      <c r="E67" s="193">
        <v>0</v>
      </c>
      <c r="F67" s="193">
        <v>0</v>
      </c>
      <c r="G67" s="206" t="s">
        <v>600</v>
      </c>
      <c r="H67" s="206">
        <v>0</v>
      </c>
      <c r="I67" s="193">
        <v>0</v>
      </c>
      <c r="J67" s="193">
        <v>0</v>
      </c>
      <c r="K67" s="193">
        <v>0</v>
      </c>
      <c r="L67" s="193">
        <v>0</v>
      </c>
      <c r="M67" s="193">
        <v>0</v>
      </c>
      <c r="N67" s="193">
        <v>0</v>
      </c>
      <c r="O67" s="193">
        <v>0</v>
      </c>
      <c r="P67" s="193">
        <v>0</v>
      </c>
      <c r="Q67" s="206">
        <v>0</v>
      </c>
      <c r="R67" s="193">
        <v>0</v>
      </c>
      <c r="S67" s="206">
        <v>0</v>
      </c>
      <c r="T67" s="193">
        <v>0</v>
      </c>
      <c r="U67" s="193">
        <v>0</v>
      </c>
      <c r="V67" s="193">
        <v>0</v>
      </c>
      <c r="W67" s="193">
        <v>0</v>
      </c>
      <c r="X67" s="193">
        <v>0</v>
      </c>
      <c r="Y67" s="193">
        <v>0</v>
      </c>
      <c r="Z67" s="193">
        <v>0</v>
      </c>
      <c r="AA67" s="193">
        <v>0</v>
      </c>
      <c r="AB67" s="193">
        <v>0</v>
      </c>
      <c r="AC67" s="193">
        <v>0</v>
      </c>
      <c r="AD67" s="193">
        <v>0</v>
      </c>
      <c r="AE67" s="193">
        <v>0</v>
      </c>
      <c r="AF67" s="193">
        <v>0</v>
      </c>
      <c r="AG67" s="206" t="s">
        <v>600</v>
      </c>
      <c r="AH67" s="206" t="s">
        <v>600</v>
      </c>
      <c r="AI67" s="194" t="s">
        <v>558</v>
      </c>
    </row>
    <row r="68" spans="1:35" ht="31.5" x14ac:dyDescent="0.25">
      <c r="A68" s="134" t="s">
        <v>9</v>
      </c>
      <c r="B68" s="135" t="s">
        <v>422</v>
      </c>
      <c r="C68" s="195">
        <v>0</v>
      </c>
      <c r="D68" s="195">
        <v>0</v>
      </c>
      <c r="E68" s="195">
        <v>0</v>
      </c>
      <c r="F68" s="195">
        <v>0</v>
      </c>
      <c r="G68" s="195">
        <v>0</v>
      </c>
      <c r="H68" s="195">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v>0</v>
      </c>
      <c r="AH68" s="194">
        <v>0</v>
      </c>
      <c r="AI68" s="194" t="s">
        <v>558</v>
      </c>
    </row>
    <row r="69" spans="1:35" ht="35.25" customHeight="1" x14ac:dyDescent="0.25">
      <c r="A69" s="134" t="s">
        <v>7</v>
      </c>
      <c r="B69" s="135" t="s">
        <v>47</v>
      </c>
      <c r="C69" s="193">
        <v>4.0576331699999999</v>
      </c>
      <c r="D69" s="193">
        <v>4.0110319400000005</v>
      </c>
      <c r="E69" s="193">
        <v>0</v>
      </c>
      <c r="F69" s="193">
        <v>0</v>
      </c>
      <c r="G69" s="193">
        <v>4.0576331699999999</v>
      </c>
      <c r="H69" s="193">
        <v>0</v>
      </c>
      <c r="I69" s="193">
        <v>0</v>
      </c>
      <c r="J69" s="193">
        <v>0</v>
      </c>
      <c r="K69" s="193">
        <v>0</v>
      </c>
      <c r="L69" s="193">
        <v>0</v>
      </c>
      <c r="M69" s="193">
        <v>0</v>
      </c>
      <c r="N69" s="193">
        <v>0</v>
      </c>
      <c r="O69" s="193">
        <v>0</v>
      </c>
      <c r="P69" s="193">
        <v>0</v>
      </c>
      <c r="Q69" s="193">
        <f>Q70</f>
        <v>4.0110319400000005</v>
      </c>
      <c r="R69" s="193">
        <v>0</v>
      </c>
      <c r="S69" s="193">
        <v>0</v>
      </c>
      <c r="T69" s="193">
        <v>0</v>
      </c>
      <c r="U69" s="193">
        <v>0</v>
      </c>
      <c r="V69" s="193">
        <v>0</v>
      </c>
      <c r="W69" s="193">
        <v>0</v>
      </c>
      <c r="X69" s="193">
        <v>0</v>
      </c>
      <c r="Y69" s="193">
        <v>0</v>
      </c>
      <c r="Z69" s="193">
        <v>0</v>
      </c>
      <c r="AA69" s="193">
        <v>0</v>
      </c>
      <c r="AB69" s="193">
        <v>0</v>
      </c>
      <c r="AC69" s="193">
        <v>0</v>
      </c>
      <c r="AD69" s="193">
        <v>0</v>
      </c>
      <c r="AE69" s="193">
        <v>0</v>
      </c>
      <c r="AF69" s="193">
        <v>0</v>
      </c>
      <c r="AG69" s="193">
        <v>4.0576331699999999</v>
      </c>
      <c r="AH69" s="194">
        <v>4.0110319400000005</v>
      </c>
      <c r="AI69" s="194" t="s">
        <v>558</v>
      </c>
    </row>
    <row r="70" spans="1:35" x14ac:dyDescent="0.25">
      <c r="A70" s="134" t="s">
        <v>90</v>
      </c>
      <c r="B70" s="137" t="s">
        <v>423</v>
      </c>
      <c r="C70" s="193">
        <v>4.0576331699999999</v>
      </c>
      <c r="D70" s="193">
        <v>4.0110319400000005</v>
      </c>
      <c r="E70" s="193">
        <v>0</v>
      </c>
      <c r="F70" s="193">
        <v>0</v>
      </c>
      <c r="G70" s="193">
        <v>4.0576331699999999</v>
      </c>
      <c r="H70" s="193">
        <v>0</v>
      </c>
      <c r="I70" s="193">
        <v>0</v>
      </c>
      <c r="J70" s="193">
        <v>0</v>
      </c>
      <c r="K70" s="193">
        <v>0</v>
      </c>
      <c r="L70" s="193">
        <v>0</v>
      </c>
      <c r="M70" s="193">
        <v>0</v>
      </c>
      <c r="N70" s="193">
        <v>0</v>
      </c>
      <c r="O70" s="193">
        <v>0</v>
      </c>
      <c r="P70" s="193">
        <v>0</v>
      </c>
      <c r="Q70" s="193">
        <f>C24</f>
        <v>4.0110319400000005</v>
      </c>
      <c r="R70" s="193">
        <v>0</v>
      </c>
      <c r="S70" s="193">
        <v>0</v>
      </c>
      <c r="T70" s="193">
        <v>0</v>
      </c>
      <c r="U70" s="193">
        <v>0</v>
      </c>
      <c r="V70" s="193">
        <v>0</v>
      </c>
      <c r="W70" s="193">
        <v>0</v>
      </c>
      <c r="X70" s="193">
        <v>0</v>
      </c>
      <c r="Y70" s="193">
        <v>0</v>
      </c>
      <c r="Z70" s="193">
        <v>0</v>
      </c>
      <c r="AA70" s="193">
        <v>0</v>
      </c>
      <c r="AB70" s="193">
        <v>0</v>
      </c>
      <c r="AC70" s="193">
        <v>0</v>
      </c>
      <c r="AD70" s="193">
        <v>0</v>
      </c>
      <c r="AE70" s="193">
        <v>0</v>
      </c>
      <c r="AF70" s="193">
        <v>0</v>
      </c>
      <c r="AG70" s="193">
        <v>4.0576331699999999</v>
      </c>
      <c r="AH70" s="194">
        <v>4.0110319400000005</v>
      </c>
      <c r="AI70" s="194" t="s">
        <v>558</v>
      </c>
    </row>
    <row r="71" spans="1:35" x14ac:dyDescent="0.25">
      <c r="A71" s="134" t="s">
        <v>91</v>
      </c>
      <c r="B71" s="137" t="s">
        <v>184</v>
      </c>
      <c r="C71" s="193">
        <v>0</v>
      </c>
      <c r="D71" s="193">
        <v>0</v>
      </c>
      <c r="E71" s="193">
        <v>0</v>
      </c>
      <c r="F71" s="193">
        <v>0</v>
      </c>
      <c r="G71" s="193">
        <v>0</v>
      </c>
      <c r="H71" s="193">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v>0</v>
      </c>
      <c r="AH71" s="194">
        <v>0</v>
      </c>
      <c r="AI71" s="194" t="s">
        <v>558</v>
      </c>
    </row>
    <row r="72" spans="1:35" x14ac:dyDescent="0.25">
      <c r="A72" s="134" t="s">
        <v>92</v>
      </c>
      <c r="B72" s="135" t="s">
        <v>410</v>
      </c>
      <c r="C72" s="195">
        <v>0</v>
      </c>
      <c r="D72" s="193">
        <v>0</v>
      </c>
      <c r="E72" s="193">
        <v>0</v>
      </c>
      <c r="F72" s="193">
        <v>0</v>
      </c>
      <c r="G72" s="193">
        <v>0</v>
      </c>
      <c r="H72" s="193">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v>0</v>
      </c>
      <c r="AH72" s="194">
        <v>0</v>
      </c>
      <c r="AI72" s="194" t="s">
        <v>558</v>
      </c>
    </row>
    <row r="73" spans="1:35" x14ac:dyDescent="0.25">
      <c r="A73" s="134" t="s">
        <v>93</v>
      </c>
      <c r="B73" s="137" t="s">
        <v>52</v>
      </c>
      <c r="C73" s="195">
        <v>0</v>
      </c>
      <c r="D73" s="193">
        <v>0</v>
      </c>
      <c r="E73" s="193">
        <v>0</v>
      </c>
      <c r="F73" s="193">
        <v>0</v>
      </c>
      <c r="G73" s="193">
        <v>0</v>
      </c>
      <c r="H73" s="193">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v>0</v>
      </c>
      <c r="AH73" s="194">
        <v>0</v>
      </c>
      <c r="AI73" s="194" t="s">
        <v>558</v>
      </c>
    </row>
    <row r="74" spans="1:35" x14ac:dyDescent="0.25">
      <c r="A74" s="134" t="s">
        <v>94</v>
      </c>
      <c r="B74" s="137" t="s">
        <v>424</v>
      </c>
      <c r="C74" s="195">
        <v>0</v>
      </c>
      <c r="D74" s="193">
        <v>0</v>
      </c>
      <c r="E74" s="193">
        <v>0</v>
      </c>
      <c r="F74" s="193">
        <v>0</v>
      </c>
      <c r="G74" s="193">
        <v>0</v>
      </c>
      <c r="H74" s="193">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v>0</v>
      </c>
      <c r="AH74" s="194">
        <v>0</v>
      </c>
      <c r="AI74" s="194" t="s">
        <v>558</v>
      </c>
    </row>
    <row r="75" spans="1:35" x14ac:dyDescent="0.25">
      <c r="A75" s="134" t="s">
        <v>209</v>
      </c>
      <c r="B75" s="137" t="s">
        <v>414</v>
      </c>
      <c r="C75" s="195">
        <v>0</v>
      </c>
      <c r="D75" s="193">
        <v>0</v>
      </c>
      <c r="E75" s="193">
        <v>0</v>
      </c>
      <c r="F75" s="193">
        <v>0</v>
      </c>
      <c r="G75" s="193">
        <v>0</v>
      </c>
      <c r="H75" s="193">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v>0</v>
      </c>
      <c r="AH75" s="194">
        <v>0</v>
      </c>
      <c r="AI75" s="194" t="s">
        <v>558</v>
      </c>
    </row>
    <row r="76" spans="1:35" x14ac:dyDescent="0.25">
      <c r="A76" s="134" t="s">
        <v>210</v>
      </c>
      <c r="B76" s="137" t="s">
        <v>425</v>
      </c>
      <c r="C76" s="195">
        <v>0</v>
      </c>
      <c r="D76" s="193">
        <v>0</v>
      </c>
      <c r="E76" s="193">
        <v>0</v>
      </c>
      <c r="F76" s="193">
        <v>0</v>
      </c>
      <c r="G76" s="193">
        <v>0</v>
      </c>
      <c r="H76" s="193">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v>0</v>
      </c>
      <c r="AH76" s="194">
        <v>0</v>
      </c>
      <c r="AI76" s="194" t="s">
        <v>558</v>
      </c>
    </row>
    <row r="77" spans="1:35" x14ac:dyDescent="0.25">
      <c r="A77" s="134" t="s">
        <v>211</v>
      </c>
      <c r="B77" s="135" t="s">
        <v>419</v>
      </c>
      <c r="C77" s="195">
        <v>0</v>
      </c>
      <c r="D77" s="193">
        <v>0</v>
      </c>
      <c r="E77" s="193">
        <v>0</v>
      </c>
      <c r="F77" s="193">
        <v>0</v>
      </c>
      <c r="G77" s="193">
        <v>0</v>
      </c>
      <c r="H77" s="193">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v>0</v>
      </c>
      <c r="AH77" s="194">
        <v>0</v>
      </c>
      <c r="AI77" s="194" t="s">
        <v>558</v>
      </c>
    </row>
    <row r="78" spans="1:35" x14ac:dyDescent="0.25">
      <c r="A78" s="134" t="s">
        <v>220</v>
      </c>
      <c r="B78" s="137" t="s">
        <v>420</v>
      </c>
      <c r="C78" s="195">
        <v>0</v>
      </c>
      <c r="D78" s="193">
        <v>0</v>
      </c>
      <c r="E78" s="193">
        <v>0</v>
      </c>
      <c r="F78" s="193">
        <v>0</v>
      </c>
      <c r="G78" s="193">
        <v>0</v>
      </c>
      <c r="H78" s="193">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v>0</v>
      </c>
      <c r="AH78" s="194">
        <v>0</v>
      </c>
      <c r="AI78" s="194" t="s">
        <v>558</v>
      </c>
    </row>
    <row r="79" spans="1:35" ht="17.25" x14ac:dyDescent="0.25">
      <c r="A79" s="134" t="s">
        <v>221</v>
      </c>
      <c r="B79" s="137" t="s">
        <v>421</v>
      </c>
      <c r="C79" s="195">
        <v>0</v>
      </c>
      <c r="D79" s="193">
        <v>0</v>
      </c>
      <c r="E79" s="193">
        <v>0</v>
      </c>
      <c r="F79" s="193">
        <v>0</v>
      </c>
      <c r="G79" s="193">
        <v>0</v>
      </c>
      <c r="H79" s="193">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v>0</v>
      </c>
      <c r="AH79" s="194">
        <v>0</v>
      </c>
      <c r="AI79" s="194" t="s">
        <v>558</v>
      </c>
    </row>
    <row r="80" spans="1:35" ht="78.75" x14ac:dyDescent="0.25">
      <c r="A80" s="22" t="s">
        <v>572</v>
      </c>
      <c r="B80" s="24" t="s">
        <v>367</v>
      </c>
      <c r="C80" s="206" t="s">
        <v>600</v>
      </c>
      <c r="D80" s="206" t="s">
        <v>600</v>
      </c>
      <c r="E80" s="193">
        <v>0</v>
      </c>
      <c r="F80" s="193">
        <v>0</v>
      </c>
      <c r="G80" s="206" t="s">
        <v>600</v>
      </c>
      <c r="H80" s="206">
        <v>0</v>
      </c>
      <c r="I80" s="193">
        <v>0</v>
      </c>
      <c r="J80" s="193">
        <v>0</v>
      </c>
      <c r="K80" s="193">
        <v>0</v>
      </c>
      <c r="L80" s="193">
        <v>0</v>
      </c>
      <c r="M80" s="193">
        <v>0</v>
      </c>
      <c r="N80" s="193">
        <v>0</v>
      </c>
      <c r="O80" s="193">
        <v>0</v>
      </c>
      <c r="P80" s="193">
        <v>0</v>
      </c>
      <c r="Q80" s="206" t="s">
        <v>600</v>
      </c>
      <c r="R80" s="193">
        <v>0</v>
      </c>
      <c r="S80" s="206">
        <v>0</v>
      </c>
      <c r="T80" s="193">
        <v>0</v>
      </c>
      <c r="U80" s="193">
        <v>0</v>
      </c>
      <c r="V80" s="193">
        <v>0</v>
      </c>
      <c r="W80" s="193">
        <v>0</v>
      </c>
      <c r="X80" s="193">
        <v>0</v>
      </c>
      <c r="Y80" s="193">
        <v>0</v>
      </c>
      <c r="Z80" s="193">
        <v>0</v>
      </c>
      <c r="AA80" s="193">
        <v>0</v>
      </c>
      <c r="AB80" s="193">
        <v>0</v>
      </c>
      <c r="AC80" s="193">
        <v>0</v>
      </c>
      <c r="AD80" s="193">
        <v>0</v>
      </c>
      <c r="AE80" s="193">
        <v>0</v>
      </c>
      <c r="AF80" s="193">
        <v>0</v>
      </c>
      <c r="AG80" s="206" t="s">
        <v>600</v>
      </c>
      <c r="AH80" s="206" t="s">
        <v>600</v>
      </c>
      <c r="AI80" s="194" t="s">
        <v>558</v>
      </c>
    </row>
    <row r="81" spans="1:35" x14ac:dyDescent="0.25">
      <c r="A81" s="22" t="s">
        <v>584</v>
      </c>
      <c r="B81" s="24" t="s">
        <v>585</v>
      </c>
      <c r="C81" s="195">
        <v>1</v>
      </c>
      <c r="D81" s="193">
        <v>1</v>
      </c>
      <c r="E81" s="193">
        <v>0</v>
      </c>
      <c r="F81" s="193">
        <v>0</v>
      </c>
      <c r="G81" s="193">
        <v>1</v>
      </c>
      <c r="H81" s="193">
        <v>0</v>
      </c>
      <c r="I81" s="193">
        <v>0</v>
      </c>
      <c r="J81" s="193">
        <v>0</v>
      </c>
      <c r="K81" s="193">
        <v>0</v>
      </c>
      <c r="L81" s="193">
        <v>0</v>
      </c>
      <c r="M81" s="193">
        <v>0</v>
      </c>
      <c r="N81" s="193">
        <v>0</v>
      </c>
      <c r="O81" s="193">
        <v>0</v>
      </c>
      <c r="P81" s="193">
        <v>0</v>
      </c>
      <c r="Q81" s="195">
        <v>1</v>
      </c>
      <c r="R81" s="193">
        <v>0</v>
      </c>
      <c r="S81" s="193">
        <v>0</v>
      </c>
      <c r="T81" s="193">
        <v>0</v>
      </c>
      <c r="U81" s="193">
        <v>0</v>
      </c>
      <c r="V81" s="193">
        <v>0</v>
      </c>
      <c r="W81" s="193">
        <v>0</v>
      </c>
      <c r="X81" s="193">
        <v>0</v>
      </c>
      <c r="Y81" s="193">
        <v>0</v>
      </c>
      <c r="Z81" s="193">
        <v>0</v>
      </c>
      <c r="AA81" s="193">
        <v>0</v>
      </c>
      <c r="AB81" s="193">
        <v>0</v>
      </c>
      <c r="AC81" s="193">
        <v>0</v>
      </c>
      <c r="AD81" s="193">
        <v>0</v>
      </c>
      <c r="AE81" s="193">
        <v>0</v>
      </c>
      <c r="AF81" s="193">
        <v>0</v>
      </c>
      <c r="AG81" s="193">
        <v>1</v>
      </c>
      <c r="AH81" s="194">
        <v>1</v>
      </c>
      <c r="AI81" s="194" t="s">
        <v>558</v>
      </c>
    </row>
    <row r="82" spans="1:35" x14ac:dyDescent="0.25">
      <c r="A82" s="134" t="s">
        <v>6</v>
      </c>
      <c r="B82" s="135" t="s">
        <v>40</v>
      </c>
      <c r="C82" s="193">
        <v>0</v>
      </c>
      <c r="D82" s="193">
        <v>0</v>
      </c>
      <c r="E82" s="193">
        <v>0</v>
      </c>
      <c r="F82" s="193">
        <v>0</v>
      </c>
      <c r="G82" s="193">
        <v>0</v>
      </c>
      <c r="H82" s="193">
        <v>0</v>
      </c>
      <c r="I82" s="193">
        <v>0</v>
      </c>
      <c r="J82" s="193">
        <v>0</v>
      </c>
      <c r="K82" s="193">
        <v>0</v>
      </c>
      <c r="L82" s="193">
        <v>0</v>
      </c>
      <c r="M82" s="193">
        <v>0</v>
      </c>
      <c r="N82" s="193">
        <v>0</v>
      </c>
      <c r="O82" s="193">
        <v>0</v>
      </c>
      <c r="P82" s="193">
        <v>0</v>
      </c>
      <c r="Q82" s="193">
        <v>0</v>
      </c>
      <c r="R82" s="193">
        <v>0</v>
      </c>
      <c r="S82" s="193">
        <v>0</v>
      </c>
      <c r="T82" s="193">
        <v>0</v>
      </c>
      <c r="U82" s="193">
        <v>0</v>
      </c>
      <c r="V82" s="193">
        <v>0</v>
      </c>
      <c r="W82" s="193">
        <v>0</v>
      </c>
      <c r="X82" s="193">
        <v>0</v>
      </c>
      <c r="Y82" s="193">
        <v>0</v>
      </c>
      <c r="Z82" s="193">
        <v>0</v>
      </c>
      <c r="AA82" s="193">
        <v>0</v>
      </c>
      <c r="AB82" s="193">
        <v>0</v>
      </c>
      <c r="AC82" s="193">
        <v>0</v>
      </c>
      <c r="AD82" s="193">
        <v>0</v>
      </c>
      <c r="AE82" s="193">
        <v>0</v>
      </c>
      <c r="AF82" s="193">
        <v>0</v>
      </c>
      <c r="AG82" s="193">
        <v>0</v>
      </c>
      <c r="AH82" s="194">
        <v>0</v>
      </c>
      <c r="AI82" s="194" t="s">
        <v>558</v>
      </c>
    </row>
    <row r="83" spans="1:35" x14ac:dyDescent="0.25">
      <c r="A83" s="134" t="s">
        <v>222</v>
      </c>
      <c r="B83" s="135" t="s">
        <v>55</v>
      </c>
      <c r="C83" s="196">
        <v>0</v>
      </c>
      <c r="D83" s="193">
        <v>0</v>
      </c>
      <c r="E83" s="193">
        <v>0</v>
      </c>
      <c r="F83" s="193">
        <v>0</v>
      </c>
      <c r="G83" s="193">
        <v>0</v>
      </c>
      <c r="H83" s="193">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v>0</v>
      </c>
      <c r="AH83" s="194">
        <v>0</v>
      </c>
      <c r="AI83" s="194" t="s">
        <v>558</v>
      </c>
    </row>
    <row r="84" spans="1:35" x14ac:dyDescent="0.25">
      <c r="A84" s="134" t="s">
        <v>223</v>
      </c>
      <c r="B84" s="135" t="s">
        <v>410</v>
      </c>
      <c r="C84" s="196">
        <v>0</v>
      </c>
      <c r="D84" s="193">
        <v>0</v>
      </c>
      <c r="E84" s="193">
        <v>0</v>
      </c>
      <c r="F84" s="193">
        <v>0</v>
      </c>
      <c r="G84" s="193">
        <v>0</v>
      </c>
      <c r="H84" s="193">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v>0</v>
      </c>
      <c r="AH84" s="194">
        <v>0</v>
      </c>
      <c r="AI84" s="194" t="s">
        <v>558</v>
      </c>
    </row>
    <row r="85" spans="1:35" x14ac:dyDescent="0.25">
      <c r="A85" s="134" t="s">
        <v>224</v>
      </c>
      <c r="B85" s="137" t="s">
        <v>52</v>
      </c>
      <c r="C85" s="196">
        <v>0</v>
      </c>
      <c r="D85" s="193">
        <v>0</v>
      </c>
      <c r="E85" s="193">
        <v>0</v>
      </c>
      <c r="F85" s="193">
        <v>0</v>
      </c>
      <c r="G85" s="193">
        <v>0</v>
      </c>
      <c r="H85" s="193">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v>0</v>
      </c>
      <c r="AH85" s="194">
        <v>0</v>
      </c>
      <c r="AI85" s="194" t="s">
        <v>558</v>
      </c>
    </row>
    <row r="86" spans="1:35" x14ac:dyDescent="0.25">
      <c r="A86" s="134" t="s">
        <v>225</v>
      </c>
      <c r="B86" s="137" t="s">
        <v>414</v>
      </c>
      <c r="C86" s="196">
        <v>0</v>
      </c>
      <c r="D86" s="193">
        <v>0</v>
      </c>
      <c r="E86" s="193">
        <v>0</v>
      </c>
      <c r="F86" s="193">
        <v>0</v>
      </c>
      <c r="G86" s="193">
        <v>0</v>
      </c>
      <c r="H86" s="193">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v>0</v>
      </c>
      <c r="AH86" s="194">
        <v>0</v>
      </c>
      <c r="AI86" s="194" t="s">
        <v>558</v>
      </c>
    </row>
    <row r="87" spans="1:35" x14ac:dyDescent="0.25">
      <c r="A87" s="134" t="s">
        <v>226</v>
      </c>
      <c r="B87" s="137" t="s">
        <v>425</v>
      </c>
      <c r="C87" s="195">
        <v>0</v>
      </c>
      <c r="D87" s="193">
        <v>0</v>
      </c>
      <c r="E87" s="193">
        <v>0</v>
      </c>
      <c r="F87" s="193">
        <v>0</v>
      </c>
      <c r="G87" s="193">
        <v>0</v>
      </c>
      <c r="H87" s="193">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v>0</v>
      </c>
      <c r="AH87" s="194">
        <v>0</v>
      </c>
      <c r="AI87" s="194" t="s">
        <v>558</v>
      </c>
    </row>
    <row r="88" spans="1:35" x14ac:dyDescent="0.25">
      <c r="A88" s="134" t="s">
        <v>227</v>
      </c>
      <c r="B88" s="137" t="s">
        <v>419</v>
      </c>
      <c r="C88" s="195">
        <v>0</v>
      </c>
      <c r="D88" s="193">
        <v>0</v>
      </c>
      <c r="E88" s="193">
        <v>0</v>
      </c>
      <c r="F88" s="193">
        <v>0</v>
      </c>
      <c r="G88" s="193">
        <v>0</v>
      </c>
      <c r="H88" s="193">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v>0</v>
      </c>
      <c r="AH88" s="194">
        <v>0</v>
      </c>
      <c r="AI88" s="194" t="s">
        <v>558</v>
      </c>
    </row>
    <row r="89" spans="1:35" x14ac:dyDescent="0.25">
      <c r="A89" s="134" t="s">
        <v>228</v>
      </c>
      <c r="B89" s="135" t="s">
        <v>420</v>
      </c>
      <c r="C89" s="195">
        <v>0</v>
      </c>
      <c r="D89" s="193">
        <v>0</v>
      </c>
      <c r="E89" s="193">
        <v>0</v>
      </c>
      <c r="F89" s="193">
        <v>0</v>
      </c>
      <c r="G89" s="193">
        <v>0</v>
      </c>
      <c r="H89" s="193">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v>0</v>
      </c>
      <c r="AH89" s="194">
        <v>0</v>
      </c>
      <c r="AI89" s="194" t="s">
        <v>558</v>
      </c>
    </row>
    <row r="90" spans="1:35" ht="17.25" x14ac:dyDescent="0.25">
      <c r="A90" s="134" t="s">
        <v>229</v>
      </c>
      <c r="B90" s="137" t="s">
        <v>421</v>
      </c>
      <c r="C90" s="195">
        <f t="shared" ref="C90:C91" si="7">M90</f>
        <v>0</v>
      </c>
      <c r="D90" s="193">
        <f t="shared" ref="D90:D91" si="8">S90</f>
        <v>0</v>
      </c>
      <c r="E90" s="193">
        <v>0</v>
      </c>
      <c r="F90" s="193">
        <v>0</v>
      </c>
      <c r="G90" s="193">
        <f t="shared" ref="G90:G91" si="9">M90</f>
        <v>0</v>
      </c>
      <c r="H90" s="193">
        <f t="shared" ref="H90:H91" si="10">S90</f>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ref="AG90:AG91" si="11">I90+M90+Q90+U90+Y90+AC90</f>
        <v>0</v>
      </c>
      <c r="AH90" s="194">
        <f t="shared" ref="AH90:AH91" si="12">K90+O90+S90+W90+AA90+AE90</f>
        <v>0</v>
      </c>
      <c r="AI90" s="194" t="s">
        <v>558</v>
      </c>
    </row>
    <row r="91" spans="1:35" x14ac:dyDescent="0.25">
      <c r="A91" s="22" t="s">
        <v>573</v>
      </c>
      <c r="B91" s="24" t="s">
        <v>367</v>
      </c>
      <c r="C91" s="195">
        <f t="shared" si="7"/>
        <v>0</v>
      </c>
      <c r="D91" s="193">
        <f t="shared" si="8"/>
        <v>0</v>
      </c>
      <c r="E91" s="193">
        <v>0</v>
      </c>
      <c r="F91" s="193">
        <v>0</v>
      </c>
      <c r="G91" s="193">
        <f t="shared" si="9"/>
        <v>0</v>
      </c>
      <c r="H91" s="193">
        <f t="shared" si="10"/>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11"/>
        <v>0</v>
      </c>
      <c r="AH91" s="194">
        <f t="shared" si="12"/>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26" priority="27">
      <formula>CELL("защита",A1)</formula>
    </cfRule>
  </conditionalFormatting>
  <conditionalFormatting sqref="C90:AI91">
    <cfRule type="expression" dxfId="25" priority="25">
      <formula>CELL("защита",C90)</formula>
    </cfRule>
  </conditionalFormatting>
  <conditionalFormatting sqref="C90:AI91">
    <cfRule type="expression" dxfId="24" priority="26">
      <formula>ISBLANK(C90)</formula>
    </cfRule>
  </conditionalFormatting>
  <conditionalFormatting sqref="C68:AI79 C52:AI66 C82:AI89 C81:P81 R81:AI81 C22:D25 U21:AI25 F21:S25 C26:AI50">
    <cfRule type="expression" dxfId="23" priority="17">
      <formula>CELL("защита",C21)</formula>
    </cfRule>
  </conditionalFormatting>
  <conditionalFormatting sqref="C68:AI79 C52:AI66 C82:AI89 C81:P81 R81:AI81 C22:D25 U21:AI25 F21:S25 C26:AI50">
    <cfRule type="expression" dxfId="22" priority="18">
      <formula>ISBLANK(C21)</formula>
    </cfRule>
  </conditionalFormatting>
  <conditionalFormatting sqref="T51:AF51 AI51">
    <cfRule type="expression" dxfId="21" priority="15">
      <formula>CELL("защита",T51)</formula>
    </cfRule>
  </conditionalFormatting>
  <conditionalFormatting sqref="T51:AF51 AI51">
    <cfRule type="expression" dxfId="20" priority="16">
      <formula>ISBLANK(T51)</formula>
    </cfRule>
  </conditionalFormatting>
  <conditionalFormatting sqref="E67:F67 R67 T67:AF67 AI67 I67:P67">
    <cfRule type="expression" dxfId="19" priority="11">
      <formula>CELL("защита",E67)</formula>
    </cfRule>
  </conditionalFormatting>
  <conditionalFormatting sqref="E67:F67 R67 T67:AF67 AI67 I67:P67">
    <cfRule type="expression" dxfId="18" priority="12">
      <formula>ISBLANK(E67)</formula>
    </cfRule>
  </conditionalFormatting>
  <conditionalFormatting sqref="E80:F80 R80 T80:AF80 AI80 I80:P80">
    <cfRule type="expression" dxfId="17" priority="9">
      <formula>CELL("защита",E80)</formula>
    </cfRule>
  </conditionalFormatting>
  <conditionalFormatting sqref="E80:F80 R80 T80:AF80 AI80 I80:P80">
    <cfRule type="expression" dxfId="16" priority="10">
      <formula>ISBLANK(E80)</formula>
    </cfRule>
  </conditionalFormatting>
  <conditionalFormatting sqref="Q81">
    <cfRule type="expression" dxfId="15" priority="7">
      <formula>CELL("защита",Q81)</formula>
    </cfRule>
  </conditionalFormatting>
  <conditionalFormatting sqref="Q81">
    <cfRule type="expression" dxfId="14" priority="8">
      <formula>ISBLANK(Q81)</formula>
    </cfRule>
  </conditionalFormatting>
  <conditionalFormatting sqref="C51:S51">
    <cfRule type="expression" dxfId="13" priority="5">
      <formula>CELL("защита",C51)</formula>
    </cfRule>
  </conditionalFormatting>
  <conditionalFormatting sqref="C51:S51">
    <cfRule type="expression" dxfId="12" priority="6">
      <formula>ISBLANK(C51)</formula>
    </cfRule>
  </conditionalFormatting>
  <conditionalFormatting sqref="T21:T25">
    <cfRule type="expression" dxfId="11" priority="3">
      <formula>CELL("защита",T21)</formula>
    </cfRule>
  </conditionalFormatting>
  <conditionalFormatting sqref="T21:T25">
    <cfRule type="expression" dxfId="10" priority="4">
      <formula>ISBLANK(T21)</formula>
    </cfRule>
  </conditionalFormatting>
  <conditionalFormatting sqref="E21:E25">
    <cfRule type="expression" dxfId="9" priority="1">
      <formula>CELL("защита",E21)</formula>
    </cfRule>
  </conditionalFormatting>
  <conditionalFormatting sqref="E21:E25">
    <cfRule type="expression" dxfId="8" priority="2">
      <formula>ISBLANK(E21)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9"/>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88"/>
      <c r="AP1" s="64"/>
    </row>
    <row r="2" spans="1:42" s="30" customFormat="1" ht="20.25" x14ac:dyDescent="0.25">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89"/>
      <c r="AP2" s="89"/>
    </row>
    <row r="3" spans="1:42" s="30" customFormat="1" ht="18.75" x14ac:dyDescent="0.25">
      <c r="A3" s="219"/>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89"/>
      <c r="AP3" s="89"/>
    </row>
    <row r="4" spans="1:42" s="30" customFormat="1"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90"/>
      <c r="AP4" s="90"/>
    </row>
    <row r="5" spans="1:42" s="30" customFormat="1" x14ac:dyDescent="0.25">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59"/>
      <c r="AP5" s="59"/>
    </row>
    <row r="6" spans="1:42" s="30" customFormat="1" ht="18.75" x14ac:dyDescent="0.25">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89"/>
      <c r="AP6" s="89"/>
    </row>
    <row r="7" spans="1:42" s="30" customFormat="1" ht="18.75" x14ac:dyDescent="0.25">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90"/>
      <c r="AP7" s="90"/>
    </row>
    <row r="8" spans="1:42" s="30" customFormat="1" x14ac:dyDescent="0.25">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59"/>
      <c r="AP8" s="59"/>
    </row>
    <row r="9" spans="1:42" s="30" customFormat="1" ht="18.75" x14ac:dyDescent="0.25">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60"/>
      <c r="AP9" s="60"/>
    </row>
    <row r="10" spans="1:42" s="30" customFormat="1" ht="18.75" x14ac:dyDescent="0.25">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90"/>
      <c r="AP10" s="90"/>
    </row>
    <row r="11" spans="1:42" s="30" customFormat="1" x14ac:dyDescent="0.25">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59"/>
      <c r="AP11" s="59"/>
    </row>
    <row r="12" spans="1:42" s="30" customFormat="1"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91"/>
      <c r="AP12" s="91"/>
    </row>
    <row r="13" spans="1:42" s="30" customFormat="1" ht="18.75" x14ac:dyDescent="0.25">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92"/>
      <c r="AP13" s="92"/>
    </row>
    <row r="14" spans="1:42" s="30" customFormat="1"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92"/>
      <c r="AP14" s="92"/>
    </row>
    <row r="15" spans="1:42" s="30" customFormat="1" ht="18.75" x14ac:dyDescent="0.25">
      <c r="A15" s="224" t="s">
        <v>311</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92"/>
      <c r="AP15" s="92"/>
    </row>
    <row r="16" spans="1:42" s="93" customFormat="1"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row>
    <row r="17" spans="1:40" s="93" customFormat="1" ht="54.75" customHeight="1" x14ac:dyDescent="0.25">
      <c r="A17" s="361" t="s">
        <v>294</v>
      </c>
      <c r="B17" s="354" t="s">
        <v>292</v>
      </c>
      <c r="C17" s="355"/>
      <c r="D17" s="355"/>
      <c r="E17" s="355"/>
      <c r="F17" s="355"/>
      <c r="G17" s="355"/>
      <c r="H17" s="355"/>
      <c r="I17" s="355"/>
      <c r="J17" s="355"/>
      <c r="K17" s="355"/>
      <c r="L17" s="355"/>
      <c r="M17" s="355"/>
      <c r="N17" s="355"/>
      <c r="O17" s="355"/>
      <c r="P17" s="355"/>
      <c r="Q17" s="355"/>
      <c r="R17" s="356"/>
      <c r="S17" s="354" t="s">
        <v>283</v>
      </c>
      <c r="T17" s="355"/>
      <c r="U17" s="356"/>
      <c r="V17" s="367" t="s">
        <v>293</v>
      </c>
      <c r="W17" s="368"/>
      <c r="X17" s="368"/>
      <c r="Y17" s="368"/>
      <c r="Z17" s="368"/>
      <c r="AA17" s="368"/>
      <c r="AB17" s="368"/>
      <c r="AC17" s="368"/>
      <c r="AD17" s="368"/>
      <c r="AE17" s="368"/>
      <c r="AF17" s="368"/>
      <c r="AG17" s="368"/>
      <c r="AH17" s="368"/>
      <c r="AI17" s="368"/>
      <c r="AJ17" s="368"/>
      <c r="AK17" s="368"/>
      <c r="AL17" s="368"/>
      <c r="AM17" s="368"/>
      <c r="AN17" s="369"/>
    </row>
    <row r="18" spans="1:40" s="93" customFormat="1" ht="91.5" customHeight="1" x14ac:dyDescent="0.25">
      <c r="A18" s="363"/>
      <c r="B18" s="361" t="s">
        <v>439</v>
      </c>
      <c r="C18" s="361" t="s">
        <v>438</v>
      </c>
      <c r="D18" s="354" t="s">
        <v>437</v>
      </c>
      <c r="E18" s="356"/>
      <c r="F18" s="361" t="s">
        <v>436</v>
      </c>
      <c r="G18" s="361" t="s">
        <v>435</v>
      </c>
      <c r="H18" s="350" t="s">
        <v>434</v>
      </c>
      <c r="I18" s="351"/>
      <c r="J18" s="333" t="s">
        <v>433</v>
      </c>
      <c r="K18" s="352" t="s">
        <v>432</v>
      </c>
      <c r="L18" s="353"/>
      <c r="M18" s="352" t="s">
        <v>440</v>
      </c>
      <c r="N18" s="353"/>
      <c r="O18" s="370" t="s">
        <v>441</v>
      </c>
      <c r="P18" s="333" t="s">
        <v>442</v>
      </c>
      <c r="Q18" s="352" t="s">
        <v>443</v>
      </c>
      <c r="R18" s="353"/>
      <c r="S18" s="361" t="s">
        <v>444</v>
      </c>
      <c r="T18" s="352" t="s">
        <v>445</v>
      </c>
      <c r="U18" s="353"/>
      <c r="V18" s="364" t="s">
        <v>446</v>
      </c>
      <c r="W18" s="365"/>
      <c r="X18" s="366"/>
      <c r="Y18" s="361" t="s">
        <v>290</v>
      </c>
      <c r="Z18" s="361" t="s">
        <v>284</v>
      </c>
      <c r="AA18" s="354" t="s">
        <v>282</v>
      </c>
      <c r="AB18" s="356"/>
      <c r="AC18" s="361" t="s">
        <v>4</v>
      </c>
      <c r="AD18" s="361" t="s">
        <v>276</v>
      </c>
      <c r="AE18" s="361" t="s">
        <v>277</v>
      </c>
      <c r="AF18" s="354" t="s">
        <v>3</v>
      </c>
      <c r="AG18" s="356"/>
      <c r="AH18" s="361" t="s">
        <v>288</v>
      </c>
      <c r="AI18" s="361" t="s">
        <v>280</v>
      </c>
      <c r="AJ18" s="357" t="s">
        <v>289</v>
      </c>
      <c r="AK18" s="358"/>
      <c r="AL18" s="359" t="s">
        <v>453</v>
      </c>
      <c r="AM18" s="359" t="s">
        <v>291</v>
      </c>
      <c r="AN18" s="361" t="s">
        <v>525</v>
      </c>
    </row>
    <row r="19" spans="1:40" s="93" customFormat="1" ht="118.5" customHeight="1" x14ac:dyDescent="0.25">
      <c r="A19" s="362"/>
      <c r="B19" s="362"/>
      <c r="C19" s="362"/>
      <c r="D19" s="138" t="s">
        <v>286</v>
      </c>
      <c r="E19" s="138" t="s">
        <v>287</v>
      </c>
      <c r="F19" s="362"/>
      <c r="G19" s="362"/>
      <c r="H19" s="139" t="s">
        <v>278</v>
      </c>
      <c r="I19" s="139" t="s">
        <v>248</v>
      </c>
      <c r="J19" s="335"/>
      <c r="K19" s="140" t="s">
        <v>279</v>
      </c>
      <c r="L19" s="141" t="s">
        <v>248</v>
      </c>
      <c r="M19" s="132" t="s">
        <v>285</v>
      </c>
      <c r="N19" s="132" t="s">
        <v>281</v>
      </c>
      <c r="O19" s="371"/>
      <c r="P19" s="335"/>
      <c r="Q19" s="132" t="s">
        <v>285</v>
      </c>
      <c r="R19" s="132" t="s">
        <v>281</v>
      </c>
      <c r="S19" s="362"/>
      <c r="T19" s="132" t="s">
        <v>285</v>
      </c>
      <c r="U19" s="132" t="s">
        <v>281</v>
      </c>
      <c r="V19" s="142" t="s">
        <v>447</v>
      </c>
      <c r="W19" s="142" t="s">
        <v>448</v>
      </c>
      <c r="X19" s="142" t="s">
        <v>449</v>
      </c>
      <c r="Y19" s="362"/>
      <c r="Z19" s="362"/>
      <c r="AA19" s="132" t="s">
        <v>285</v>
      </c>
      <c r="AB19" s="132" t="s">
        <v>281</v>
      </c>
      <c r="AC19" s="362"/>
      <c r="AD19" s="362"/>
      <c r="AE19" s="362"/>
      <c r="AF19" s="143" t="s">
        <v>450</v>
      </c>
      <c r="AG19" s="138" t="s">
        <v>451</v>
      </c>
      <c r="AH19" s="362"/>
      <c r="AI19" s="362"/>
      <c r="AJ19" s="144" t="s">
        <v>447</v>
      </c>
      <c r="AK19" s="144" t="s">
        <v>452</v>
      </c>
      <c r="AL19" s="360"/>
      <c r="AM19" s="360"/>
      <c r="AN19" s="362"/>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88" sqref="C88"/>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2"/>
      <c r="B1" s="372"/>
      <c r="C1" s="372"/>
      <c r="D1" s="55"/>
      <c r="E1" s="55"/>
      <c r="F1" s="55"/>
      <c r="G1" s="55"/>
      <c r="H1" s="55"/>
      <c r="I1" s="55"/>
    </row>
    <row r="2" spans="1:9" ht="20.25" x14ac:dyDescent="0.25">
      <c r="A2" s="214" t="s">
        <v>0</v>
      </c>
      <c r="B2" s="214"/>
      <c r="C2" s="214"/>
      <c r="D2" s="57"/>
      <c r="E2" s="57"/>
      <c r="F2" s="57"/>
      <c r="G2" s="57"/>
      <c r="H2" s="57"/>
      <c r="I2" s="57"/>
    </row>
    <row r="3" spans="1:9" ht="18.75" x14ac:dyDescent="0.25">
      <c r="A3" s="372"/>
      <c r="B3" s="372"/>
      <c r="C3" s="372"/>
      <c r="D3" s="57"/>
      <c r="E3" s="57"/>
      <c r="F3" s="57"/>
      <c r="G3" s="57"/>
      <c r="H3" s="57"/>
      <c r="I3" s="57"/>
    </row>
    <row r="4" spans="1:9"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58"/>
      <c r="E4" s="58"/>
      <c r="F4" s="58"/>
      <c r="G4" s="58"/>
      <c r="H4" s="58"/>
      <c r="I4" s="58"/>
    </row>
    <row r="5" spans="1:9" x14ac:dyDescent="0.25">
      <c r="A5" s="222" t="s">
        <v>506</v>
      </c>
      <c r="B5" s="222"/>
      <c r="C5" s="222"/>
      <c r="D5" s="59"/>
      <c r="E5" s="59"/>
      <c r="F5" s="59"/>
      <c r="G5" s="59"/>
      <c r="H5" s="59"/>
      <c r="I5" s="59"/>
    </row>
    <row r="6" spans="1:9" ht="18.75" x14ac:dyDescent="0.25">
      <c r="A6" s="372"/>
      <c r="B6" s="372"/>
      <c r="C6" s="372"/>
      <c r="D6" s="57"/>
      <c r="E6" s="57"/>
      <c r="F6" s="57"/>
      <c r="G6" s="57"/>
      <c r="H6" s="57"/>
      <c r="I6" s="57"/>
    </row>
    <row r="7" spans="1:9" ht="30.75" customHeight="1" x14ac:dyDescent="0.25">
      <c r="A7" s="329" t="str">
        <f>IF(ISBLANK('1'!C13),CONCATENATE("В разделе 1 формы заполните показатель"," '",'1'!B13,"' "),'1'!C13)</f>
        <v>K_505-НГ-88</v>
      </c>
      <c r="B7" s="329"/>
      <c r="C7" s="329"/>
      <c r="D7" s="58"/>
      <c r="E7" s="58"/>
      <c r="F7" s="58"/>
      <c r="G7" s="58"/>
      <c r="H7" s="58"/>
      <c r="I7" s="58"/>
    </row>
    <row r="8" spans="1:9" x14ac:dyDescent="0.25">
      <c r="A8" s="222" t="s">
        <v>507</v>
      </c>
      <c r="B8" s="222"/>
      <c r="C8" s="222"/>
      <c r="D8" s="59"/>
      <c r="E8" s="59"/>
      <c r="F8" s="59"/>
      <c r="G8" s="59"/>
      <c r="H8" s="59"/>
      <c r="I8" s="59"/>
    </row>
    <row r="9" spans="1:9" ht="18.75" x14ac:dyDescent="0.25">
      <c r="A9" s="372"/>
      <c r="B9" s="372"/>
      <c r="C9" s="372"/>
      <c r="D9" s="60"/>
      <c r="E9" s="60"/>
      <c r="F9" s="60"/>
      <c r="G9" s="60"/>
      <c r="H9" s="60"/>
      <c r="I9" s="60"/>
    </row>
    <row r="10" spans="1:9" ht="18.75" x14ac:dyDescent="0.25">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58"/>
      <c r="E10" s="58"/>
      <c r="F10" s="58"/>
      <c r="G10" s="58"/>
      <c r="H10" s="58"/>
      <c r="I10" s="58"/>
    </row>
    <row r="11" spans="1:9" x14ac:dyDescent="0.25">
      <c r="A11" s="222" t="s">
        <v>508</v>
      </c>
      <c r="B11" s="222"/>
      <c r="C11" s="222"/>
      <c r="D11" s="59"/>
      <c r="E11" s="59"/>
      <c r="F11" s="59"/>
      <c r="G11" s="59"/>
      <c r="H11" s="59"/>
      <c r="I11" s="59"/>
    </row>
    <row r="12" spans="1:9" x14ac:dyDescent="0.25">
      <c r="A12" s="372"/>
      <c r="B12" s="372"/>
      <c r="C12" s="372"/>
      <c r="D12" s="59"/>
      <c r="E12" s="59"/>
      <c r="F12" s="59"/>
      <c r="G12" s="59"/>
      <c r="H12" s="59"/>
      <c r="I12" s="59"/>
    </row>
    <row r="13" spans="1:9" ht="18.75" x14ac:dyDescent="0.3">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6"/>
      <c r="C13" s="376"/>
      <c r="D13" s="59"/>
      <c r="E13" s="59"/>
      <c r="F13" s="59"/>
      <c r="G13" s="59"/>
      <c r="H13" s="59"/>
      <c r="I13" s="59"/>
    </row>
    <row r="14" spans="1:9" ht="18.75" x14ac:dyDescent="0.3">
      <c r="A14" s="375"/>
      <c r="B14" s="375"/>
      <c r="C14" s="375"/>
      <c r="D14" s="59"/>
      <c r="E14" s="59"/>
      <c r="F14" s="59"/>
      <c r="G14" s="59"/>
      <c r="H14" s="59"/>
      <c r="I14" s="59"/>
    </row>
    <row r="15" spans="1:9" ht="18.75" x14ac:dyDescent="0.3">
      <c r="A15" s="374" t="s">
        <v>312</v>
      </c>
      <c r="B15" s="374"/>
      <c r="C15" s="374"/>
      <c r="D15" s="59"/>
      <c r="E15" s="59"/>
      <c r="F15" s="59"/>
      <c r="G15" s="59"/>
      <c r="H15" s="59"/>
      <c r="I15" s="59"/>
    </row>
    <row r="16" spans="1:9" x14ac:dyDescent="0.25">
      <c r="A16" s="373"/>
      <c r="B16" s="373"/>
      <c r="C16" s="373"/>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4.799133554</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8"/>
      <c r="B1" s="218"/>
      <c r="C1" s="218"/>
      <c r="F1" s="63"/>
      <c r="G1" s="63"/>
    </row>
    <row r="2" spans="1:22" s="62" customFormat="1" ht="20.25" x14ac:dyDescent="0.3">
      <c r="A2" s="214" t="s">
        <v>505</v>
      </c>
      <c r="B2" s="214"/>
      <c r="C2" s="214"/>
      <c r="F2" s="63"/>
      <c r="G2" s="63"/>
      <c r="H2" s="64"/>
    </row>
    <row r="3" spans="1:22" s="62" customFormat="1" ht="18.75" x14ac:dyDescent="0.2">
      <c r="A3" s="215"/>
      <c r="B3" s="215"/>
      <c r="C3" s="215"/>
      <c r="D3" s="65"/>
      <c r="E3" s="65"/>
      <c r="F3" s="65"/>
      <c r="G3" s="65"/>
      <c r="H3" s="65"/>
      <c r="I3" s="57"/>
      <c r="J3" s="57"/>
      <c r="K3" s="57"/>
      <c r="L3" s="57"/>
      <c r="M3" s="57"/>
      <c r="N3" s="57"/>
      <c r="O3" s="57"/>
      <c r="P3" s="57"/>
      <c r="Q3" s="57"/>
      <c r="R3" s="57"/>
      <c r="S3" s="57"/>
      <c r="T3" s="57"/>
      <c r="U3" s="57"/>
      <c r="V3" s="57"/>
    </row>
    <row r="4" spans="1:22" s="62" customFormat="1" ht="18.75" x14ac:dyDescent="0.2">
      <c r="A4" s="223" t="str">
        <f>IF(ISBLANK('1'!A4:C4),CONCATENATE("На вкладке 1 файла заполните показатель"," '",'1'!A5:C5,"' "),'1'!A4:C4)</f>
        <v>АО "Дальневосточная генерирующая компания" - СП "Нерюнгринская ГРЭС"</v>
      </c>
      <c r="B4" s="223"/>
      <c r="C4" s="223"/>
      <c r="D4" s="58"/>
      <c r="E4" s="58"/>
      <c r="F4" s="58"/>
      <c r="G4" s="58"/>
      <c r="H4" s="58"/>
      <c r="I4" s="57"/>
      <c r="J4" s="57"/>
      <c r="K4" s="57"/>
      <c r="L4" s="57"/>
      <c r="M4" s="57"/>
      <c r="N4" s="57"/>
      <c r="O4" s="57"/>
      <c r="P4" s="57"/>
      <c r="Q4" s="57"/>
      <c r="R4" s="57"/>
      <c r="S4" s="57"/>
      <c r="T4" s="57"/>
      <c r="U4" s="57"/>
      <c r="V4" s="57"/>
    </row>
    <row r="5" spans="1:22" s="62" customFormat="1" ht="18.75" x14ac:dyDescent="0.2">
      <c r="A5" s="222" t="s">
        <v>506</v>
      </c>
      <c r="B5" s="222"/>
      <c r="C5" s="222"/>
      <c r="D5" s="59"/>
      <c r="E5" s="59"/>
      <c r="F5" s="59"/>
      <c r="G5" s="59"/>
      <c r="H5" s="59"/>
      <c r="I5" s="57"/>
      <c r="J5" s="57"/>
      <c r="K5" s="57"/>
      <c r="L5" s="57"/>
      <c r="M5" s="57"/>
      <c r="N5" s="57"/>
      <c r="O5" s="57"/>
      <c r="P5" s="57"/>
      <c r="Q5" s="57"/>
      <c r="R5" s="57"/>
      <c r="S5" s="57"/>
      <c r="T5" s="57"/>
      <c r="U5" s="57"/>
      <c r="V5" s="57"/>
    </row>
    <row r="6" spans="1:22" s="62" customFormat="1" ht="18.75" x14ac:dyDescent="0.2">
      <c r="A6" s="219"/>
      <c r="B6" s="219"/>
      <c r="C6" s="219"/>
      <c r="D6" s="65"/>
      <c r="E6" s="65"/>
      <c r="F6" s="65"/>
      <c r="G6" s="65"/>
      <c r="H6" s="65"/>
      <c r="I6" s="57"/>
      <c r="J6" s="57"/>
      <c r="K6" s="57"/>
      <c r="L6" s="57"/>
      <c r="M6" s="57"/>
      <c r="N6" s="57"/>
      <c r="O6" s="57"/>
      <c r="P6" s="57"/>
      <c r="Q6" s="57"/>
      <c r="R6" s="57"/>
      <c r="S6" s="57"/>
      <c r="T6" s="57"/>
      <c r="U6" s="57"/>
      <c r="V6" s="57"/>
    </row>
    <row r="7" spans="1:22" s="62" customFormat="1" ht="18.75" x14ac:dyDescent="0.2">
      <c r="A7" s="223" t="str">
        <f>IF(ISBLANK('1'!C13),CONCATENATE("В разделе 1 формы заполните показатель"," '",'1'!B13,"' "),'1'!C13)</f>
        <v>K_505-НГ-88</v>
      </c>
      <c r="B7" s="223"/>
      <c r="C7" s="223"/>
      <c r="D7" s="58"/>
      <c r="E7" s="58"/>
      <c r="F7" s="58"/>
      <c r="G7" s="58"/>
      <c r="H7" s="58"/>
      <c r="I7" s="57"/>
      <c r="J7" s="57"/>
      <c r="K7" s="57"/>
      <c r="L7" s="57"/>
      <c r="M7" s="57"/>
      <c r="N7" s="57"/>
      <c r="O7" s="57"/>
      <c r="P7" s="57"/>
      <c r="Q7" s="57"/>
      <c r="R7" s="57"/>
      <c r="S7" s="57"/>
      <c r="T7" s="57"/>
      <c r="U7" s="57"/>
      <c r="V7" s="57"/>
    </row>
    <row r="8" spans="1:22" s="62" customFormat="1" ht="18.75" x14ac:dyDescent="0.2">
      <c r="A8" s="222" t="s">
        <v>507</v>
      </c>
      <c r="B8" s="222"/>
      <c r="C8" s="222"/>
      <c r="D8" s="59"/>
      <c r="E8" s="59"/>
      <c r="F8" s="59"/>
      <c r="G8" s="59"/>
      <c r="H8" s="59"/>
      <c r="I8" s="57"/>
      <c r="J8" s="57"/>
      <c r="K8" s="57"/>
      <c r="L8" s="57"/>
      <c r="M8" s="57"/>
      <c r="N8" s="57"/>
      <c r="O8" s="57"/>
      <c r="P8" s="57"/>
      <c r="Q8" s="57"/>
      <c r="R8" s="57"/>
      <c r="S8" s="57"/>
      <c r="T8" s="57"/>
      <c r="U8" s="57"/>
      <c r="V8" s="57"/>
    </row>
    <row r="9" spans="1:22" s="67" customFormat="1" ht="15.75" customHeight="1" x14ac:dyDescent="0.2">
      <c r="A9" s="220"/>
      <c r="B9" s="220"/>
      <c r="C9" s="220"/>
      <c r="D9" s="66"/>
      <c r="E9" s="66"/>
      <c r="F9" s="66"/>
      <c r="G9" s="66"/>
      <c r="H9" s="66"/>
      <c r="I9" s="66"/>
      <c r="J9" s="66"/>
      <c r="K9" s="66"/>
      <c r="L9" s="66"/>
      <c r="M9" s="66"/>
      <c r="N9" s="66"/>
      <c r="O9" s="66"/>
      <c r="P9" s="66"/>
      <c r="Q9" s="66"/>
      <c r="R9" s="66"/>
      <c r="S9" s="66"/>
      <c r="T9" s="66"/>
      <c r="U9" s="66"/>
      <c r="V9" s="66"/>
    </row>
    <row r="10" spans="1:22" s="68" customFormat="1" ht="24" customHeight="1" x14ac:dyDescent="0.2">
      <c r="A10" s="223"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3"/>
      <c r="C10" s="223"/>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2" t="s">
        <v>508</v>
      </c>
      <c r="B11" s="222"/>
      <c r="C11" s="222"/>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5"/>
      <c r="B12" s="215"/>
      <c r="C12" s="215"/>
      <c r="D12" s="69"/>
      <c r="E12" s="69"/>
      <c r="F12" s="69"/>
      <c r="G12" s="69"/>
      <c r="H12" s="69"/>
      <c r="I12" s="69"/>
      <c r="J12" s="69"/>
      <c r="K12" s="69"/>
      <c r="L12" s="69"/>
      <c r="M12" s="69"/>
      <c r="N12" s="69"/>
      <c r="O12" s="69"/>
      <c r="P12" s="69"/>
      <c r="Q12" s="69"/>
      <c r="R12" s="69"/>
      <c r="S12" s="69"/>
    </row>
    <row r="13" spans="1:22" s="68" customFormat="1" ht="36.75" customHeight="1" x14ac:dyDescent="0.2">
      <c r="A13" s="2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1"/>
      <c r="C13" s="221"/>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09" t="s">
        <v>299</v>
      </c>
      <c r="B15" s="209"/>
      <c r="C15" s="209"/>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7"/>
      <c r="B16" s="217"/>
      <c r="C16" s="217"/>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589</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590</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591</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556</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7" priority="4">
      <formula>ISBLANK(C19)</formula>
    </cfRule>
  </conditionalFormatting>
  <conditionalFormatting sqref="A1:XFD1048576">
    <cfRule type="expression" dxfId="6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5"/>
      <c r="B1" s="225"/>
      <c r="C1" s="225"/>
      <c r="E1" s="63"/>
      <c r="F1" s="63"/>
      <c r="G1" s="64"/>
    </row>
    <row r="2" spans="1:21" s="62" customFormat="1" ht="20.25" x14ac:dyDescent="0.2">
      <c r="A2" s="214" t="str">
        <f>'2'!A2:C2</f>
        <v>Паспорт инвестиционного проекта</v>
      </c>
      <c r="B2" s="214"/>
      <c r="C2" s="214"/>
      <c r="D2" s="57"/>
      <c r="E2" s="57"/>
      <c r="F2" s="57"/>
      <c r="G2" s="57"/>
      <c r="H2" s="57"/>
      <c r="I2" s="57"/>
      <c r="J2" s="57"/>
      <c r="K2" s="57"/>
      <c r="L2" s="57"/>
      <c r="M2" s="57"/>
      <c r="N2" s="57"/>
      <c r="O2" s="57"/>
      <c r="P2" s="57"/>
      <c r="Q2" s="57"/>
      <c r="R2" s="57"/>
      <c r="S2" s="57"/>
      <c r="T2" s="57"/>
      <c r="U2" s="57"/>
    </row>
    <row r="3" spans="1:21" s="62" customFormat="1" ht="18.75" x14ac:dyDescent="0.2">
      <c r="A3" s="219"/>
      <c r="B3" s="219"/>
      <c r="C3" s="219"/>
      <c r="D3" s="65"/>
      <c r="E3" s="65"/>
      <c r="F3" s="65"/>
      <c r="G3" s="65"/>
      <c r="H3" s="57"/>
      <c r="I3" s="57"/>
      <c r="J3" s="57"/>
      <c r="K3" s="57"/>
      <c r="L3" s="57"/>
      <c r="M3" s="57"/>
      <c r="N3" s="57"/>
      <c r="O3" s="57"/>
      <c r="P3" s="57"/>
      <c r="Q3" s="57"/>
      <c r="R3" s="57"/>
      <c r="S3" s="57"/>
      <c r="T3" s="57"/>
      <c r="U3" s="57"/>
    </row>
    <row r="4" spans="1:21" s="62"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58"/>
      <c r="E4" s="58"/>
      <c r="F4" s="58"/>
      <c r="G4" s="58"/>
      <c r="H4" s="57"/>
      <c r="I4" s="57"/>
      <c r="J4" s="57"/>
      <c r="K4" s="57"/>
      <c r="L4" s="57"/>
      <c r="M4" s="57"/>
      <c r="N4" s="57"/>
      <c r="O4" s="57"/>
      <c r="P4" s="57"/>
      <c r="Q4" s="57"/>
      <c r="R4" s="57"/>
      <c r="S4" s="57"/>
      <c r="T4" s="57"/>
      <c r="U4" s="57"/>
    </row>
    <row r="5" spans="1:21" s="62" customFormat="1" ht="18.75" x14ac:dyDescent="0.2">
      <c r="A5" s="210" t="s">
        <v>506</v>
      </c>
      <c r="B5" s="210"/>
      <c r="C5" s="210"/>
      <c r="D5" s="59"/>
      <c r="E5" s="59"/>
      <c r="F5" s="59"/>
      <c r="G5" s="59"/>
      <c r="H5" s="57"/>
      <c r="I5" s="57"/>
      <c r="J5" s="57"/>
      <c r="K5" s="57"/>
      <c r="L5" s="57"/>
      <c r="M5" s="57"/>
      <c r="N5" s="57"/>
      <c r="O5" s="57"/>
      <c r="P5" s="57"/>
      <c r="Q5" s="57"/>
      <c r="R5" s="57"/>
      <c r="S5" s="57"/>
      <c r="T5" s="57"/>
      <c r="U5" s="57"/>
    </row>
    <row r="6" spans="1:21" s="62" customFormat="1" ht="18.75" x14ac:dyDescent="0.2">
      <c r="A6" s="228"/>
      <c r="B6" s="228"/>
      <c r="C6" s="228"/>
      <c r="D6" s="65"/>
      <c r="E6" s="65"/>
      <c r="F6" s="65"/>
      <c r="G6" s="65"/>
      <c r="H6" s="57"/>
      <c r="I6" s="57"/>
      <c r="J6" s="57"/>
      <c r="K6" s="57"/>
      <c r="L6" s="57"/>
      <c r="M6" s="57"/>
      <c r="N6" s="57"/>
      <c r="O6" s="57"/>
      <c r="P6" s="57"/>
      <c r="Q6" s="57"/>
      <c r="R6" s="57"/>
      <c r="S6" s="57"/>
      <c r="T6" s="57"/>
      <c r="U6" s="57"/>
    </row>
    <row r="7" spans="1:21" s="62" customFormat="1" ht="18.75" x14ac:dyDescent="0.2">
      <c r="A7" s="227" t="str">
        <f>IF(ISBLANK('1'!C13),CONCATENATE("В разделе 1 формы заполните показатель"," '",'1'!B13,"' "),'1'!C13)</f>
        <v>K_505-НГ-88</v>
      </c>
      <c r="B7" s="227"/>
      <c r="C7" s="227"/>
      <c r="D7" s="58"/>
      <c r="E7" s="58"/>
      <c r="F7" s="58"/>
      <c r="G7" s="58"/>
      <c r="H7" s="57"/>
      <c r="I7" s="57"/>
      <c r="J7" s="57"/>
      <c r="K7" s="57"/>
      <c r="L7" s="57"/>
      <c r="M7" s="57"/>
      <c r="N7" s="57"/>
      <c r="O7" s="57"/>
      <c r="P7" s="57"/>
      <c r="Q7" s="57"/>
      <c r="R7" s="57"/>
      <c r="S7" s="57"/>
      <c r="T7" s="57"/>
      <c r="U7" s="57"/>
    </row>
    <row r="8" spans="1:21" s="62" customFormat="1" ht="18.75" x14ac:dyDescent="0.2">
      <c r="A8" s="210" t="s">
        <v>507</v>
      </c>
      <c r="B8" s="210"/>
      <c r="C8" s="210"/>
      <c r="D8" s="59"/>
      <c r="E8" s="59"/>
      <c r="F8" s="59"/>
      <c r="G8" s="59"/>
      <c r="H8" s="57"/>
      <c r="I8" s="57"/>
      <c r="J8" s="57"/>
      <c r="K8" s="57"/>
      <c r="L8" s="57"/>
      <c r="M8" s="57"/>
      <c r="N8" s="57"/>
      <c r="O8" s="57"/>
      <c r="P8" s="57"/>
      <c r="Q8" s="57"/>
      <c r="R8" s="57"/>
      <c r="S8" s="57"/>
      <c r="T8" s="57"/>
      <c r="U8" s="57"/>
    </row>
    <row r="9" spans="1:21" s="67" customFormat="1" ht="15.75" customHeight="1" x14ac:dyDescent="0.2">
      <c r="A9" s="228"/>
      <c r="B9" s="228"/>
      <c r="C9" s="228"/>
      <c r="D9" s="66"/>
      <c r="E9" s="66"/>
      <c r="F9" s="66"/>
      <c r="G9" s="66"/>
      <c r="H9" s="66"/>
      <c r="I9" s="66"/>
      <c r="J9" s="66"/>
      <c r="K9" s="66"/>
      <c r="L9" s="66"/>
      <c r="M9" s="66"/>
      <c r="N9" s="66"/>
      <c r="O9" s="66"/>
      <c r="P9" s="66"/>
      <c r="Q9" s="66"/>
      <c r="R9" s="66"/>
      <c r="S9" s="66"/>
      <c r="T9" s="66"/>
      <c r="U9" s="66"/>
    </row>
    <row r="10" spans="1:21"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0" t="s">
        <v>508</v>
      </c>
      <c r="B11" s="210"/>
      <c r="C11" s="210"/>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9"/>
      <c r="B12" s="219"/>
      <c r="C12" s="219"/>
      <c r="D12" s="69"/>
      <c r="E12" s="69"/>
      <c r="F12" s="69"/>
      <c r="G12" s="69"/>
      <c r="H12" s="69"/>
      <c r="I12" s="69"/>
      <c r="J12" s="69"/>
      <c r="K12" s="69"/>
      <c r="L12" s="69"/>
      <c r="M12" s="69"/>
      <c r="N12" s="69"/>
      <c r="O12" s="69"/>
      <c r="P12" s="69"/>
      <c r="Q12" s="69"/>
      <c r="R12" s="69"/>
    </row>
    <row r="13" spans="1:21" s="68" customFormat="1" ht="27.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6"/>
      <c r="B14" s="226"/>
      <c r="C14" s="226"/>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4" t="s">
        <v>300</v>
      </c>
      <c r="B15" s="224"/>
      <c r="C15" s="224"/>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7"/>
      <c r="B16" s="217"/>
      <c r="C16" s="217"/>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97" t="s">
        <v>598</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592</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593</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594</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597</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2020</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5" priority="2">
      <formula>ISBLANK(C19)</formula>
    </cfRule>
  </conditionalFormatting>
  <conditionalFormatting sqref="A1:XFD1048576">
    <cfRule type="expression" dxfId="6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5"/>
      <c r="B1" s="225"/>
      <c r="C1" s="225"/>
      <c r="D1" s="225"/>
      <c r="E1" s="225"/>
      <c r="F1" s="225"/>
      <c r="G1" s="225"/>
      <c r="H1" s="225"/>
      <c r="I1" s="225"/>
      <c r="J1" s="225"/>
      <c r="K1" s="225"/>
      <c r="L1" s="225"/>
      <c r="M1" s="225"/>
      <c r="N1" s="225"/>
      <c r="O1" s="225"/>
      <c r="P1" s="225"/>
    </row>
    <row r="2" spans="1:25" s="62" customFormat="1" ht="20.25" x14ac:dyDescent="0.2">
      <c r="A2" s="214" t="str">
        <f>'2'!A2:C2</f>
        <v>Паспорт инвестиционного проекта</v>
      </c>
      <c r="B2" s="214"/>
      <c r="C2" s="214"/>
      <c r="D2" s="214"/>
      <c r="E2" s="214"/>
      <c r="F2" s="214"/>
      <c r="G2" s="214"/>
      <c r="H2" s="214"/>
      <c r="I2" s="214"/>
      <c r="J2" s="214"/>
      <c r="K2" s="214"/>
      <c r="L2" s="214"/>
      <c r="M2" s="214"/>
      <c r="N2" s="214"/>
      <c r="O2" s="214"/>
      <c r="P2" s="214"/>
      <c r="Q2" s="57"/>
      <c r="R2" s="57"/>
      <c r="S2" s="57"/>
      <c r="T2" s="57"/>
      <c r="U2" s="57"/>
      <c r="V2" s="57"/>
      <c r="W2" s="57"/>
      <c r="X2" s="57"/>
      <c r="Y2" s="57"/>
    </row>
    <row r="3" spans="1:25" s="62" customFormat="1" ht="18.75" x14ac:dyDescent="0.2">
      <c r="A3" s="219"/>
      <c r="B3" s="219"/>
      <c r="C3" s="219"/>
      <c r="D3" s="219"/>
      <c r="E3" s="219"/>
      <c r="F3" s="219"/>
      <c r="G3" s="219"/>
      <c r="H3" s="219"/>
      <c r="I3" s="219"/>
      <c r="J3" s="219"/>
      <c r="K3" s="219"/>
      <c r="L3" s="219"/>
      <c r="M3" s="219"/>
      <c r="N3" s="219"/>
      <c r="O3" s="219"/>
      <c r="P3" s="219"/>
      <c r="Q3" s="57"/>
      <c r="R3" s="57"/>
      <c r="S3" s="57"/>
      <c r="T3" s="57"/>
      <c r="U3" s="57"/>
      <c r="V3" s="57"/>
      <c r="W3" s="57"/>
      <c r="X3" s="57"/>
      <c r="Y3" s="57"/>
    </row>
    <row r="4" spans="1:25" s="62"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57"/>
      <c r="R4" s="57"/>
      <c r="S4" s="57"/>
      <c r="T4" s="57"/>
      <c r="U4" s="57"/>
      <c r="V4" s="57"/>
      <c r="W4" s="57"/>
      <c r="X4" s="57"/>
      <c r="Y4" s="57"/>
    </row>
    <row r="5" spans="1:25" s="62" customFormat="1" ht="18.75" x14ac:dyDescent="0.2">
      <c r="A5" s="210" t="s">
        <v>506</v>
      </c>
      <c r="B5" s="210"/>
      <c r="C5" s="210"/>
      <c r="D5" s="210"/>
      <c r="E5" s="210"/>
      <c r="F5" s="210"/>
      <c r="G5" s="210"/>
      <c r="H5" s="210"/>
      <c r="I5" s="210"/>
      <c r="J5" s="210"/>
      <c r="K5" s="210"/>
      <c r="L5" s="210"/>
      <c r="M5" s="210"/>
      <c r="N5" s="210"/>
      <c r="O5" s="210"/>
      <c r="P5" s="210"/>
      <c r="Q5" s="57"/>
      <c r="R5" s="57"/>
      <c r="S5" s="57"/>
      <c r="T5" s="57"/>
      <c r="U5" s="57"/>
      <c r="V5" s="57"/>
      <c r="W5" s="57"/>
      <c r="X5" s="57"/>
      <c r="Y5" s="57"/>
    </row>
    <row r="6" spans="1:25" s="62" customFormat="1" ht="18.75" x14ac:dyDescent="0.2">
      <c r="A6" s="228"/>
      <c r="B6" s="228"/>
      <c r="C6" s="228"/>
      <c r="D6" s="228"/>
      <c r="E6" s="228"/>
      <c r="F6" s="228"/>
      <c r="G6" s="228"/>
      <c r="H6" s="228"/>
      <c r="I6" s="228"/>
      <c r="J6" s="228"/>
      <c r="K6" s="228"/>
      <c r="L6" s="228"/>
      <c r="M6" s="228"/>
      <c r="N6" s="228"/>
      <c r="O6" s="228"/>
      <c r="P6" s="228"/>
      <c r="Q6" s="57"/>
      <c r="R6" s="57"/>
      <c r="S6" s="57"/>
      <c r="T6" s="57"/>
      <c r="U6" s="57"/>
      <c r="V6" s="57"/>
      <c r="W6" s="57"/>
      <c r="X6" s="57"/>
      <c r="Y6" s="57"/>
    </row>
    <row r="7" spans="1:25" s="62" customFormat="1" ht="18.75"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57"/>
      <c r="R7" s="57"/>
      <c r="S7" s="57"/>
      <c r="T7" s="57"/>
      <c r="U7" s="57"/>
      <c r="V7" s="57"/>
      <c r="W7" s="57"/>
      <c r="X7" s="57"/>
      <c r="Y7" s="57"/>
    </row>
    <row r="8" spans="1:25" s="62" customFormat="1" ht="18.75" x14ac:dyDescent="0.2">
      <c r="A8" s="210" t="s">
        <v>507</v>
      </c>
      <c r="B8" s="210"/>
      <c r="C8" s="210"/>
      <c r="D8" s="210"/>
      <c r="E8" s="210"/>
      <c r="F8" s="210"/>
      <c r="G8" s="210"/>
      <c r="H8" s="210"/>
      <c r="I8" s="210"/>
      <c r="J8" s="210"/>
      <c r="K8" s="210"/>
      <c r="L8" s="210"/>
      <c r="M8" s="210"/>
      <c r="N8" s="210"/>
      <c r="O8" s="210"/>
      <c r="P8" s="210"/>
      <c r="Q8" s="57"/>
      <c r="R8" s="57"/>
      <c r="S8" s="57"/>
      <c r="T8" s="57"/>
      <c r="U8" s="57"/>
      <c r="V8" s="57"/>
      <c r="W8" s="57"/>
      <c r="X8" s="57"/>
      <c r="Y8" s="57"/>
    </row>
    <row r="9" spans="1:25" s="67" customFormat="1" ht="15.75" customHeight="1" x14ac:dyDescent="0.2">
      <c r="A9" s="228"/>
      <c r="B9" s="228"/>
      <c r="C9" s="228"/>
      <c r="D9" s="228"/>
      <c r="E9" s="228"/>
      <c r="F9" s="228"/>
      <c r="G9" s="228"/>
      <c r="H9" s="228"/>
      <c r="I9" s="228"/>
      <c r="J9" s="228"/>
      <c r="K9" s="228"/>
      <c r="L9" s="228"/>
      <c r="M9" s="228"/>
      <c r="N9" s="228"/>
      <c r="O9" s="228"/>
      <c r="P9" s="228"/>
      <c r="Q9" s="66"/>
      <c r="R9" s="66"/>
      <c r="S9" s="66"/>
      <c r="T9" s="66"/>
      <c r="U9" s="66"/>
      <c r="V9" s="66"/>
      <c r="W9" s="66"/>
      <c r="X9" s="66"/>
      <c r="Y9" s="66"/>
    </row>
    <row r="10" spans="1:25"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58"/>
      <c r="R10" s="58"/>
      <c r="S10" s="58"/>
      <c r="T10" s="58"/>
      <c r="U10" s="58"/>
      <c r="V10" s="58"/>
      <c r="W10" s="58"/>
      <c r="X10" s="58"/>
      <c r="Y10" s="58"/>
    </row>
    <row r="11" spans="1:25" s="68" customFormat="1" ht="15" customHeight="1" x14ac:dyDescent="0.2">
      <c r="A11" s="210" t="s">
        <v>508</v>
      </c>
      <c r="B11" s="210"/>
      <c r="C11" s="210"/>
      <c r="D11" s="210"/>
      <c r="E11" s="210"/>
      <c r="F11" s="210"/>
      <c r="G11" s="210"/>
      <c r="H11" s="210"/>
      <c r="I11" s="210"/>
      <c r="J11" s="210"/>
      <c r="K11" s="210"/>
      <c r="L11" s="210"/>
      <c r="M11" s="210"/>
      <c r="N11" s="210"/>
      <c r="O11" s="210"/>
      <c r="P11" s="210"/>
      <c r="Q11" s="59"/>
      <c r="R11" s="59"/>
      <c r="S11" s="59"/>
      <c r="T11" s="59"/>
      <c r="U11" s="59"/>
      <c r="V11" s="59"/>
      <c r="W11" s="59"/>
      <c r="X11" s="59"/>
      <c r="Y11" s="59"/>
    </row>
    <row r="12" spans="1:25" s="68" customFormat="1" ht="15" customHeight="1" x14ac:dyDescent="0.2">
      <c r="A12" s="228"/>
      <c r="B12" s="228"/>
      <c r="C12" s="228"/>
      <c r="D12" s="228"/>
      <c r="E12" s="228"/>
      <c r="F12" s="228"/>
      <c r="G12" s="228"/>
      <c r="H12" s="228"/>
      <c r="I12" s="228"/>
      <c r="J12" s="228"/>
      <c r="K12" s="228"/>
      <c r="L12" s="228"/>
      <c r="M12" s="228"/>
      <c r="N12" s="228"/>
      <c r="O12" s="228"/>
      <c r="P12" s="228"/>
      <c r="Q12" s="59"/>
      <c r="R12" s="59"/>
      <c r="S12" s="59"/>
      <c r="T12" s="59"/>
      <c r="U12" s="59"/>
      <c r="V12" s="59"/>
      <c r="W12" s="59"/>
      <c r="X12" s="59"/>
      <c r="Y12" s="59"/>
    </row>
    <row r="13" spans="1:25" s="68" customFormat="1" ht="19.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59"/>
      <c r="R13" s="59"/>
      <c r="S13" s="59"/>
      <c r="T13" s="59"/>
      <c r="U13" s="59"/>
      <c r="V13" s="59"/>
      <c r="W13" s="59"/>
      <c r="X13" s="59"/>
      <c r="Y13" s="59"/>
    </row>
    <row r="14" spans="1:25" s="68" customFormat="1" ht="15" customHeight="1" x14ac:dyDescent="0.2">
      <c r="A14" s="228"/>
      <c r="B14" s="228"/>
      <c r="C14" s="228"/>
      <c r="D14" s="228"/>
      <c r="E14" s="228"/>
      <c r="F14" s="228"/>
      <c r="G14" s="228"/>
      <c r="H14" s="228"/>
      <c r="I14" s="228"/>
      <c r="J14" s="228"/>
      <c r="K14" s="228"/>
      <c r="L14" s="228"/>
      <c r="M14" s="228"/>
      <c r="N14" s="228"/>
      <c r="O14" s="228"/>
      <c r="P14" s="228"/>
      <c r="Q14" s="69"/>
      <c r="R14" s="69"/>
      <c r="S14" s="69"/>
      <c r="T14" s="69"/>
      <c r="U14" s="69"/>
      <c r="V14" s="69"/>
    </row>
    <row r="15" spans="1:25" s="68" customFormat="1" ht="29.25" customHeight="1" x14ac:dyDescent="0.3">
      <c r="A15" s="23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1"/>
      <c r="C15" s="231"/>
      <c r="D15" s="231"/>
      <c r="E15" s="231"/>
      <c r="F15" s="231"/>
      <c r="G15" s="231"/>
      <c r="H15" s="231"/>
      <c r="I15" s="231"/>
      <c r="J15" s="231"/>
      <c r="K15" s="231"/>
      <c r="L15" s="231"/>
      <c r="M15" s="231"/>
      <c r="N15" s="231"/>
      <c r="O15" s="231"/>
      <c r="P15" s="231"/>
      <c r="Q15" s="78"/>
      <c r="R15" s="70"/>
      <c r="S15" s="70"/>
      <c r="T15" s="70"/>
      <c r="U15" s="70"/>
      <c r="V15" s="70"/>
      <c r="W15" s="70"/>
      <c r="X15" s="70"/>
      <c r="Y15" s="70"/>
    </row>
    <row r="16" spans="1:25" s="68" customFormat="1" ht="18.75" customHeight="1" x14ac:dyDescent="0.2">
      <c r="A16" s="230"/>
      <c r="B16" s="230"/>
      <c r="C16" s="230"/>
      <c r="D16" s="230"/>
      <c r="E16" s="230"/>
      <c r="F16" s="230"/>
      <c r="G16" s="230"/>
      <c r="H16" s="230"/>
      <c r="I16" s="230"/>
      <c r="J16" s="230"/>
      <c r="K16" s="230"/>
      <c r="L16" s="230"/>
      <c r="M16" s="230"/>
      <c r="N16" s="230"/>
      <c r="O16" s="230"/>
      <c r="P16" s="230"/>
      <c r="Q16" s="78"/>
      <c r="R16" s="70"/>
      <c r="S16" s="70"/>
      <c r="T16" s="70"/>
      <c r="U16" s="70"/>
      <c r="V16" s="70"/>
      <c r="W16" s="70"/>
      <c r="X16" s="70"/>
      <c r="Y16" s="70"/>
    </row>
    <row r="17" spans="1:25" s="68" customFormat="1" ht="18.75" customHeight="1" x14ac:dyDescent="0.2">
      <c r="A17" s="224" t="s">
        <v>301</v>
      </c>
      <c r="B17" s="224"/>
      <c r="C17" s="224"/>
      <c r="D17" s="224"/>
      <c r="E17" s="224"/>
      <c r="F17" s="224"/>
      <c r="G17" s="224"/>
      <c r="H17" s="224"/>
      <c r="I17" s="224"/>
      <c r="J17" s="224"/>
      <c r="K17" s="224"/>
      <c r="L17" s="224"/>
      <c r="M17" s="224"/>
      <c r="N17" s="224"/>
      <c r="O17" s="224"/>
      <c r="P17" s="224"/>
      <c r="Q17" s="78"/>
      <c r="R17" s="70"/>
      <c r="S17" s="70"/>
      <c r="T17" s="70"/>
      <c r="U17" s="70"/>
      <c r="V17" s="70"/>
      <c r="W17" s="70"/>
      <c r="X17" s="70"/>
      <c r="Y17" s="70"/>
    </row>
    <row r="18" spans="1:25" s="68" customFormat="1" ht="22.5" customHeight="1" x14ac:dyDescent="0.2">
      <c r="A18" s="217"/>
      <c r="B18" s="217"/>
      <c r="C18" s="217"/>
      <c r="D18" s="217"/>
      <c r="E18" s="217"/>
      <c r="F18" s="217"/>
      <c r="G18" s="217"/>
      <c r="H18" s="217"/>
      <c r="I18" s="217"/>
      <c r="J18" s="217"/>
      <c r="K18" s="217"/>
      <c r="L18" s="217"/>
      <c r="M18" s="217"/>
      <c r="N18" s="217"/>
      <c r="O18" s="217"/>
      <c r="P18" s="217"/>
      <c r="Q18" s="69"/>
      <c r="R18" s="69"/>
      <c r="S18" s="69"/>
      <c r="T18" s="69"/>
      <c r="U18" s="69"/>
      <c r="V18" s="69"/>
    </row>
    <row r="19" spans="1:25" s="68" customFormat="1" ht="106.5" customHeight="1" x14ac:dyDescent="0.2">
      <c r="A19" s="229" t="s">
        <v>126</v>
      </c>
      <c r="B19" s="233" t="s">
        <v>129</v>
      </c>
      <c r="C19" s="234"/>
      <c r="D19" s="233" t="s">
        <v>128</v>
      </c>
      <c r="E19" s="232" t="s">
        <v>327</v>
      </c>
      <c r="F19" s="229" t="s">
        <v>132</v>
      </c>
      <c r="G19" s="232" t="s">
        <v>27</v>
      </c>
      <c r="H19" s="229" t="s">
        <v>96</v>
      </c>
      <c r="I19" s="229" t="s">
        <v>26</v>
      </c>
      <c r="J19" s="229" t="s">
        <v>133</v>
      </c>
      <c r="K19" s="229" t="s">
        <v>25</v>
      </c>
      <c r="L19" s="229" t="s">
        <v>24</v>
      </c>
      <c r="M19" s="229" t="s">
        <v>23</v>
      </c>
      <c r="N19" s="229" t="s">
        <v>150</v>
      </c>
      <c r="O19" s="229"/>
      <c r="P19" s="236" t="s">
        <v>328</v>
      </c>
      <c r="Q19" s="69"/>
      <c r="R19" s="69"/>
      <c r="S19" s="69"/>
      <c r="T19" s="69"/>
      <c r="U19" s="69"/>
      <c r="V19" s="69"/>
    </row>
    <row r="20" spans="1:25" s="68" customFormat="1" ht="117" customHeight="1" x14ac:dyDescent="0.2">
      <c r="A20" s="229"/>
      <c r="B20" s="108" t="s">
        <v>2</v>
      </c>
      <c r="C20" s="108" t="s">
        <v>1</v>
      </c>
      <c r="D20" s="235"/>
      <c r="E20" s="232"/>
      <c r="F20" s="229"/>
      <c r="G20" s="232"/>
      <c r="H20" s="229"/>
      <c r="I20" s="229"/>
      <c r="J20" s="229"/>
      <c r="K20" s="229"/>
      <c r="L20" s="229"/>
      <c r="M20" s="229"/>
      <c r="N20" s="94" t="s">
        <v>130</v>
      </c>
      <c r="O20" s="108" t="s">
        <v>131</v>
      </c>
      <c r="P20" s="236"/>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63" priority="3">
      <formula>CELL("защита",A1)</formula>
    </cfRule>
  </conditionalFormatting>
  <conditionalFormatting sqref="A23:P1048576">
    <cfRule type="expression" dxfId="62" priority="4">
      <formula>ISBLANK(A23)</formula>
    </cfRule>
  </conditionalFormatting>
  <conditionalFormatting sqref="A22:P22">
    <cfRule type="expression" dxfId="61" priority="1">
      <formula>CELL("защита",A22)</formula>
    </cfRule>
  </conditionalFormatting>
  <conditionalFormatting sqref="A22:P22">
    <cfRule type="expression" dxfId="6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38"/>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row>
    <row r="2" spans="1:41" s="62" customFormat="1" ht="20.25" x14ac:dyDescent="0.2">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row>
    <row r="3" spans="1:41" s="62" customFormat="1" ht="18.75" x14ac:dyDescent="0.2">
      <c r="A3" s="219"/>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row>
    <row r="4" spans="1:41" s="62"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row>
    <row r="5" spans="1:41" s="62"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62"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row>
    <row r="7" spans="1:41" s="62" customFormat="1" ht="18.75" customHeight="1"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row>
    <row r="8" spans="1:41" s="62"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67"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row>
    <row r="10" spans="1:41"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row>
    <row r="11" spans="1:41" s="68"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68"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row>
    <row r="13" spans="1:41" s="68" customFormat="1" ht="20.2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row>
    <row r="14" spans="1:41" s="68" customFormat="1" ht="20.2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row>
    <row r="15" spans="1:41" s="68" customFormat="1" ht="20.25" customHeight="1" x14ac:dyDescent="0.2">
      <c r="A15" s="240" t="s">
        <v>303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row>
    <row r="16" spans="1:41" s="81"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row>
    <row r="17" spans="1:135" ht="46.5" customHeight="1" x14ac:dyDescent="0.25">
      <c r="A17" s="241" t="s">
        <v>126</v>
      </c>
      <c r="B17" s="253" t="s">
        <v>165</v>
      </c>
      <c r="C17" s="254"/>
      <c r="D17" s="244" t="s">
        <v>36</v>
      </c>
      <c r="E17" s="253" t="s">
        <v>136</v>
      </c>
      <c r="F17" s="254"/>
      <c r="G17" s="253" t="s">
        <v>166</v>
      </c>
      <c r="H17" s="254"/>
      <c r="I17" s="253" t="s">
        <v>35</v>
      </c>
      <c r="J17" s="254"/>
      <c r="K17" s="257" t="s">
        <v>34</v>
      </c>
      <c r="L17" s="258" t="s">
        <v>175</v>
      </c>
      <c r="M17" s="258"/>
      <c r="N17" s="258"/>
      <c r="O17" s="258"/>
      <c r="P17" s="258" t="s">
        <v>177</v>
      </c>
      <c r="Q17" s="258"/>
      <c r="R17" s="258"/>
      <c r="S17" s="258"/>
      <c r="T17" s="246" t="s">
        <v>332</v>
      </c>
      <c r="U17" s="247" t="s">
        <v>333</v>
      </c>
      <c r="V17" s="244" t="s">
        <v>167</v>
      </c>
      <c r="W17" s="249" t="s">
        <v>334</v>
      </c>
      <c r="X17" s="249" t="s">
        <v>335</v>
      </c>
      <c r="Y17" s="244" t="s">
        <v>178</v>
      </c>
      <c r="Z17" s="244" t="s">
        <v>179</v>
      </c>
      <c r="AA17" s="267" t="s">
        <v>162</v>
      </c>
      <c r="AB17" s="268"/>
      <c r="AC17" s="267" t="s">
        <v>163</v>
      </c>
      <c r="AD17" s="268"/>
      <c r="AE17" s="264" t="s">
        <v>164</v>
      </c>
      <c r="AF17" s="259" t="s">
        <v>32</v>
      </c>
      <c r="AG17" s="260"/>
      <c r="AH17" s="261"/>
      <c r="AI17" s="259" t="s">
        <v>31</v>
      </c>
      <c r="AJ17" s="260"/>
      <c r="AK17" s="259" t="s">
        <v>297</v>
      </c>
      <c r="AL17" s="260"/>
      <c r="AM17" s="260"/>
      <c r="AN17" s="260"/>
      <c r="AO17" s="261"/>
    </row>
    <row r="18" spans="1:135" ht="147" customHeight="1" x14ac:dyDescent="0.25">
      <c r="A18" s="242"/>
      <c r="B18" s="255"/>
      <c r="C18" s="256"/>
      <c r="D18" s="245"/>
      <c r="E18" s="255"/>
      <c r="F18" s="256"/>
      <c r="G18" s="255"/>
      <c r="H18" s="256"/>
      <c r="I18" s="255"/>
      <c r="J18" s="256"/>
      <c r="K18" s="257"/>
      <c r="L18" s="257" t="s">
        <v>342</v>
      </c>
      <c r="M18" s="257"/>
      <c r="N18" s="257" t="s">
        <v>296</v>
      </c>
      <c r="O18" s="257"/>
      <c r="P18" s="258" t="s">
        <v>342</v>
      </c>
      <c r="Q18" s="258"/>
      <c r="R18" s="262" t="s">
        <v>352</v>
      </c>
      <c r="S18" s="263"/>
      <c r="T18" s="246"/>
      <c r="U18" s="248"/>
      <c r="V18" s="245"/>
      <c r="W18" s="250"/>
      <c r="X18" s="251"/>
      <c r="Y18" s="252"/>
      <c r="Z18" s="245"/>
      <c r="AA18" s="269"/>
      <c r="AB18" s="270"/>
      <c r="AC18" s="269"/>
      <c r="AD18" s="270"/>
      <c r="AE18" s="265"/>
      <c r="AF18" s="110" t="s">
        <v>336</v>
      </c>
      <c r="AG18" s="110" t="s">
        <v>337</v>
      </c>
      <c r="AH18" s="111" t="s">
        <v>118</v>
      </c>
      <c r="AI18" s="111" t="s">
        <v>30</v>
      </c>
      <c r="AJ18" s="112" t="s">
        <v>29</v>
      </c>
      <c r="AK18" s="244" t="s">
        <v>295</v>
      </c>
      <c r="AL18" s="258" t="s">
        <v>340</v>
      </c>
      <c r="AM18" s="258"/>
      <c r="AN18" s="257" t="s">
        <v>341</v>
      </c>
      <c r="AO18" s="257"/>
    </row>
    <row r="19" spans="1:135" ht="51.75" customHeight="1" x14ac:dyDescent="0.25">
      <c r="A19" s="243"/>
      <c r="B19" s="111" t="s">
        <v>338</v>
      </c>
      <c r="C19" s="111" t="s">
        <v>339</v>
      </c>
      <c r="D19" s="252"/>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66"/>
      <c r="AF19" s="111" t="s">
        <v>338</v>
      </c>
      <c r="AG19" s="111" t="s">
        <v>338</v>
      </c>
      <c r="AH19" s="111" t="s">
        <v>338</v>
      </c>
      <c r="AI19" s="111" t="s">
        <v>338</v>
      </c>
      <c r="AJ19" s="111" t="s">
        <v>338</v>
      </c>
      <c r="AK19" s="252"/>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59" priority="3">
      <formula>CELL("защита",A1)</formula>
    </cfRule>
  </conditionalFormatting>
  <conditionalFormatting sqref="A22:AO1048576">
    <cfRule type="expression" dxfId="58" priority="4">
      <formula>ISBLANK(A22)</formula>
    </cfRule>
  </conditionalFormatting>
  <conditionalFormatting sqref="A21:AO21">
    <cfRule type="expression" dxfId="57" priority="1">
      <formula>CELL("защита",A21)</formula>
    </cfRule>
  </conditionalFormatting>
  <conditionalFormatting sqref="A21:AO21">
    <cfRule type="expression" dxfId="5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5"/>
      <c r="B1" s="225"/>
      <c r="C1" s="225"/>
      <c r="D1" s="225"/>
      <c r="E1" s="225"/>
      <c r="F1" s="225"/>
      <c r="G1" s="225"/>
      <c r="H1" s="225"/>
      <c r="I1" s="225"/>
      <c r="J1" s="225"/>
      <c r="K1" s="225"/>
      <c r="L1" s="225"/>
      <c r="M1" s="225"/>
      <c r="N1" s="225"/>
      <c r="O1" s="225"/>
    </row>
    <row r="2" spans="1:24" s="62" customFormat="1" ht="20.25" x14ac:dyDescent="0.2">
      <c r="A2" s="214" t="s">
        <v>0</v>
      </c>
      <c r="B2" s="214"/>
      <c r="C2" s="214"/>
      <c r="D2" s="214"/>
      <c r="E2" s="214"/>
      <c r="F2" s="214"/>
      <c r="G2" s="214"/>
      <c r="H2" s="214"/>
      <c r="I2" s="214"/>
      <c r="J2" s="214"/>
      <c r="K2" s="214"/>
      <c r="L2" s="214"/>
      <c r="M2" s="214"/>
      <c r="N2" s="214"/>
      <c r="O2" s="214"/>
      <c r="P2" s="57"/>
      <c r="Q2" s="57"/>
      <c r="R2" s="57"/>
      <c r="S2" s="57"/>
      <c r="T2" s="57"/>
      <c r="U2" s="57"/>
      <c r="V2" s="57"/>
      <c r="W2" s="57"/>
      <c r="X2" s="57"/>
    </row>
    <row r="3" spans="1:24" s="62" customFormat="1" ht="18.75" x14ac:dyDescent="0.2">
      <c r="A3" s="239"/>
      <c r="B3" s="239"/>
      <c r="C3" s="239"/>
      <c r="D3" s="239"/>
      <c r="E3" s="239"/>
      <c r="F3" s="239"/>
      <c r="G3" s="239"/>
      <c r="H3" s="239"/>
      <c r="I3" s="239"/>
      <c r="J3" s="239"/>
      <c r="K3" s="239"/>
      <c r="L3" s="239"/>
      <c r="M3" s="239"/>
      <c r="N3" s="239"/>
      <c r="O3" s="239"/>
      <c r="P3" s="57"/>
      <c r="Q3" s="57"/>
      <c r="R3" s="57"/>
      <c r="S3" s="57"/>
      <c r="T3" s="57"/>
      <c r="U3" s="57"/>
      <c r="V3" s="57"/>
      <c r="W3" s="57"/>
      <c r="X3" s="57"/>
    </row>
    <row r="4" spans="1:24" s="62"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57"/>
      <c r="Q4" s="57"/>
      <c r="R4" s="57"/>
      <c r="S4" s="57"/>
      <c r="T4" s="57"/>
      <c r="U4" s="57"/>
      <c r="V4" s="57"/>
      <c r="W4" s="57"/>
      <c r="X4" s="57"/>
    </row>
    <row r="5" spans="1:24" s="62" customFormat="1" ht="18.75" x14ac:dyDescent="0.2">
      <c r="A5" s="222" t="s">
        <v>506</v>
      </c>
      <c r="B5" s="222"/>
      <c r="C5" s="222"/>
      <c r="D5" s="222"/>
      <c r="E5" s="222"/>
      <c r="F5" s="222"/>
      <c r="G5" s="222"/>
      <c r="H5" s="222"/>
      <c r="I5" s="222"/>
      <c r="J5" s="222"/>
      <c r="K5" s="222"/>
      <c r="L5" s="222"/>
      <c r="M5" s="222"/>
      <c r="N5" s="222"/>
      <c r="O5" s="222"/>
      <c r="P5" s="57"/>
      <c r="Q5" s="57"/>
      <c r="R5" s="57"/>
      <c r="S5" s="57"/>
      <c r="T5" s="57"/>
      <c r="U5" s="57"/>
      <c r="V5" s="57"/>
      <c r="W5" s="57"/>
      <c r="X5" s="57"/>
    </row>
    <row r="6" spans="1:24" s="62" customFormat="1" ht="18.75" x14ac:dyDescent="0.2">
      <c r="A6" s="239"/>
      <c r="B6" s="239"/>
      <c r="C6" s="239"/>
      <c r="D6" s="239"/>
      <c r="E6" s="239"/>
      <c r="F6" s="239"/>
      <c r="G6" s="239"/>
      <c r="H6" s="239"/>
      <c r="I6" s="239"/>
      <c r="J6" s="239"/>
      <c r="K6" s="239"/>
      <c r="L6" s="239"/>
      <c r="M6" s="239"/>
      <c r="N6" s="239"/>
      <c r="O6" s="239"/>
      <c r="P6" s="57"/>
      <c r="Q6" s="57"/>
      <c r="R6" s="57"/>
      <c r="S6" s="57"/>
      <c r="T6" s="57"/>
      <c r="U6" s="57"/>
      <c r="V6" s="57"/>
      <c r="W6" s="57"/>
      <c r="X6" s="57"/>
    </row>
    <row r="7" spans="1:24" s="62" customFormat="1" ht="18.75"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57"/>
      <c r="Q7" s="57"/>
      <c r="R7" s="57"/>
      <c r="S7" s="57"/>
      <c r="T7" s="57"/>
      <c r="U7" s="57"/>
      <c r="V7" s="57"/>
      <c r="W7" s="57"/>
      <c r="X7" s="57"/>
    </row>
    <row r="8" spans="1:24" s="62" customFormat="1" ht="18.75" x14ac:dyDescent="0.2">
      <c r="A8" s="222" t="s">
        <v>507</v>
      </c>
      <c r="B8" s="222"/>
      <c r="C8" s="222"/>
      <c r="D8" s="222"/>
      <c r="E8" s="222"/>
      <c r="F8" s="222"/>
      <c r="G8" s="222"/>
      <c r="H8" s="222"/>
      <c r="I8" s="222"/>
      <c r="J8" s="222"/>
      <c r="K8" s="222"/>
      <c r="L8" s="222"/>
      <c r="M8" s="222"/>
      <c r="N8" s="222"/>
      <c r="O8" s="222"/>
      <c r="P8" s="57"/>
      <c r="Q8" s="57"/>
      <c r="R8" s="57"/>
      <c r="S8" s="57"/>
      <c r="T8" s="57"/>
      <c r="U8" s="57"/>
      <c r="V8" s="57"/>
      <c r="W8" s="57"/>
      <c r="X8" s="57"/>
    </row>
    <row r="9" spans="1:24" s="67" customFormat="1" ht="15.75" customHeight="1" x14ac:dyDescent="0.2">
      <c r="A9" s="220"/>
      <c r="B9" s="220"/>
      <c r="C9" s="220"/>
      <c r="D9" s="220"/>
      <c r="E9" s="220"/>
      <c r="F9" s="220"/>
      <c r="G9" s="220"/>
      <c r="H9" s="220"/>
      <c r="I9" s="220"/>
      <c r="J9" s="220"/>
      <c r="K9" s="220"/>
      <c r="L9" s="220"/>
      <c r="M9" s="220"/>
      <c r="N9" s="220"/>
      <c r="O9" s="220"/>
      <c r="P9" s="66"/>
      <c r="Q9" s="66"/>
      <c r="R9" s="66"/>
      <c r="S9" s="66"/>
      <c r="T9" s="66"/>
      <c r="U9" s="66"/>
      <c r="V9" s="66"/>
      <c r="W9" s="66"/>
      <c r="X9" s="66"/>
    </row>
    <row r="10" spans="1:24"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58"/>
      <c r="Q10" s="58"/>
      <c r="R10" s="58"/>
      <c r="S10" s="58"/>
      <c r="T10" s="58"/>
      <c r="U10" s="58"/>
      <c r="V10" s="58"/>
      <c r="W10" s="58"/>
      <c r="X10" s="58"/>
    </row>
    <row r="11" spans="1:24" s="68" customFormat="1" ht="15" customHeight="1" x14ac:dyDescent="0.2">
      <c r="A11" s="222" t="s">
        <v>508</v>
      </c>
      <c r="B11" s="222"/>
      <c r="C11" s="222"/>
      <c r="D11" s="222"/>
      <c r="E11" s="222"/>
      <c r="F11" s="222"/>
      <c r="G11" s="222"/>
      <c r="H11" s="222"/>
      <c r="I11" s="222"/>
      <c r="J11" s="222"/>
      <c r="K11" s="222"/>
      <c r="L11" s="222"/>
      <c r="M11" s="222"/>
      <c r="N11" s="222"/>
      <c r="O11" s="222"/>
      <c r="P11" s="59"/>
      <c r="Q11" s="59"/>
      <c r="R11" s="59"/>
      <c r="S11" s="59"/>
      <c r="T11" s="59"/>
      <c r="U11" s="59"/>
      <c r="V11" s="59"/>
      <c r="W11" s="59"/>
      <c r="X11" s="59"/>
    </row>
    <row r="12" spans="1:24" s="68" customFormat="1" ht="15" customHeight="1" x14ac:dyDescent="0.2">
      <c r="A12" s="222"/>
      <c r="B12" s="222"/>
      <c r="C12" s="222"/>
      <c r="D12" s="222"/>
      <c r="E12" s="222"/>
      <c r="F12" s="222"/>
      <c r="G12" s="222"/>
      <c r="H12" s="222"/>
      <c r="I12" s="222"/>
      <c r="J12" s="222"/>
      <c r="K12" s="222"/>
      <c r="L12" s="222"/>
      <c r="M12" s="222"/>
      <c r="N12" s="222"/>
      <c r="O12" s="222"/>
      <c r="P12" s="59"/>
      <c r="Q12" s="59"/>
      <c r="R12" s="59"/>
      <c r="S12" s="59"/>
      <c r="T12" s="59"/>
      <c r="U12" s="59"/>
      <c r="V12" s="59"/>
      <c r="W12" s="59"/>
      <c r="X12" s="59"/>
    </row>
    <row r="13" spans="1:24" s="68" customFormat="1" ht="20.2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59"/>
      <c r="Q13" s="59"/>
      <c r="R13" s="59"/>
      <c r="S13" s="59"/>
      <c r="T13" s="59"/>
      <c r="U13" s="59"/>
      <c r="V13" s="59"/>
      <c r="W13" s="59"/>
      <c r="X13" s="59"/>
    </row>
    <row r="14" spans="1:24" s="68" customFormat="1" ht="15" customHeight="1" x14ac:dyDescent="0.2">
      <c r="A14" s="215"/>
      <c r="B14" s="215"/>
      <c r="C14" s="215"/>
      <c r="D14" s="215"/>
      <c r="E14" s="215"/>
      <c r="F14" s="215"/>
      <c r="G14" s="215"/>
      <c r="H14" s="215"/>
      <c r="I14" s="215"/>
      <c r="J14" s="215"/>
      <c r="K14" s="215"/>
      <c r="L14" s="215"/>
      <c r="M14" s="215"/>
      <c r="N14" s="215"/>
      <c r="O14" s="215"/>
      <c r="P14" s="69"/>
      <c r="Q14" s="69"/>
      <c r="R14" s="69"/>
      <c r="S14" s="69"/>
      <c r="T14" s="69"/>
      <c r="U14" s="69"/>
    </row>
    <row r="15" spans="1:24" s="68" customFormat="1" ht="29.25" customHeight="1" x14ac:dyDescent="0.3">
      <c r="A15" s="23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1"/>
      <c r="C15" s="231"/>
      <c r="D15" s="231"/>
      <c r="E15" s="231"/>
      <c r="F15" s="231"/>
      <c r="G15" s="231"/>
      <c r="H15" s="231"/>
      <c r="I15" s="231"/>
      <c r="J15" s="231"/>
      <c r="K15" s="231"/>
      <c r="L15" s="231"/>
      <c r="M15" s="231"/>
      <c r="N15" s="231"/>
      <c r="O15" s="231"/>
      <c r="P15" s="78"/>
      <c r="Q15" s="70"/>
      <c r="R15" s="70"/>
      <c r="S15" s="70"/>
      <c r="T15" s="70"/>
      <c r="U15" s="70"/>
      <c r="V15" s="70"/>
      <c r="W15" s="70"/>
      <c r="X15" s="70"/>
    </row>
    <row r="16" spans="1:24" s="68" customFormat="1" ht="18.75" customHeight="1" x14ac:dyDescent="0.2">
      <c r="A16" s="230"/>
      <c r="B16" s="230"/>
      <c r="C16" s="230"/>
      <c r="D16" s="230"/>
      <c r="E16" s="230"/>
      <c r="F16" s="230"/>
      <c r="G16" s="230"/>
      <c r="H16" s="230"/>
      <c r="I16" s="230"/>
      <c r="J16" s="230"/>
      <c r="K16" s="230"/>
      <c r="L16" s="230"/>
      <c r="M16" s="230"/>
      <c r="N16" s="230"/>
      <c r="O16" s="230"/>
      <c r="P16" s="78"/>
      <c r="Q16" s="70"/>
      <c r="R16" s="70"/>
      <c r="S16" s="70"/>
      <c r="T16" s="70"/>
      <c r="U16" s="70"/>
      <c r="V16" s="70"/>
      <c r="W16" s="70"/>
      <c r="X16" s="70"/>
    </row>
    <row r="17" spans="1:24" s="68" customFormat="1" ht="18.75" customHeight="1" x14ac:dyDescent="0.2">
      <c r="A17" s="224" t="s">
        <v>302</v>
      </c>
      <c r="B17" s="224"/>
      <c r="C17" s="224"/>
      <c r="D17" s="224"/>
      <c r="E17" s="224"/>
      <c r="F17" s="224"/>
      <c r="G17" s="224"/>
      <c r="H17" s="224"/>
      <c r="I17" s="224"/>
      <c r="J17" s="224"/>
      <c r="K17" s="224"/>
      <c r="L17" s="224"/>
      <c r="M17" s="224"/>
      <c r="N17" s="224"/>
      <c r="O17" s="224"/>
      <c r="P17" s="78"/>
      <c r="Q17" s="70"/>
      <c r="R17" s="70"/>
      <c r="S17" s="70"/>
      <c r="T17" s="70"/>
      <c r="U17" s="70"/>
      <c r="V17" s="70"/>
      <c r="W17" s="70"/>
      <c r="X17" s="70"/>
    </row>
    <row r="18" spans="1:24" s="68" customFormat="1" ht="22.5" customHeight="1" x14ac:dyDescent="0.2">
      <c r="A18" s="217"/>
      <c r="B18" s="217"/>
      <c r="C18" s="217"/>
      <c r="D18" s="217"/>
      <c r="E18" s="217"/>
      <c r="F18" s="217"/>
      <c r="G18" s="217"/>
      <c r="H18" s="217"/>
      <c r="I18" s="217"/>
      <c r="J18" s="217"/>
      <c r="K18" s="217"/>
      <c r="L18" s="217"/>
      <c r="M18" s="217"/>
      <c r="N18" s="217"/>
      <c r="O18" s="217"/>
      <c r="P18" s="69"/>
      <c r="Q18" s="69"/>
      <c r="R18" s="69"/>
      <c r="S18" s="69"/>
      <c r="T18" s="69"/>
      <c r="U18" s="69"/>
    </row>
    <row r="19" spans="1:24" s="68" customFormat="1" ht="106.5" customHeight="1" x14ac:dyDescent="0.2">
      <c r="A19" s="229" t="s">
        <v>126</v>
      </c>
      <c r="B19" s="233" t="s">
        <v>152</v>
      </c>
      <c r="C19" s="234"/>
      <c r="D19" s="233" t="s">
        <v>153</v>
      </c>
      <c r="E19" s="232" t="s">
        <v>329</v>
      </c>
      <c r="F19" s="229" t="s">
        <v>154</v>
      </c>
      <c r="G19" s="229" t="s">
        <v>155</v>
      </c>
      <c r="H19" s="229" t="s">
        <v>156</v>
      </c>
      <c r="I19" s="229" t="s">
        <v>157</v>
      </c>
      <c r="J19" s="229" t="s">
        <v>158</v>
      </c>
      <c r="K19" s="229" t="s">
        <v>159</v>
      </c>
      <c r="L19" s="229" t="s">
        <v>330</v>
      </c>
      <c r="M19" s="229" t="s">
        <v>160</v>
      </c>
      <c r="N19" s="229"/>
      <c r="O19" s="271" t="s">
        <v>331</v>
      </c>
      <c r="P19" s="69"/>
      <c r="Q19" s="69"/>
      <c r="R19" s="69"/>
      <c r="S19" s="69"/>
      <c r="T19" s="69"/>
      <c r="U19" s="69"/>
    </row>
    <row r="20" spans="1:24" s="68" customFormat="1" ht="137.25" customHeight="1" x14ac:dyDescent="0.2">
      <c r="A20" s="229"/>
      <c r="B20" s="108" t="s">
        <v>2</v>
      </c>
      <c r="C20" s="108" t="s">
        <v>1</v>
      </c>
      <c r="D20" s="235"/>
      <c r="E20" s="232"/>
      <c r="F20" s="229"/>
      <c r="G20" s="229"/>
      <c r="H20" s="229"/>
      <c r="I20" s="229"/>
      <c r="J20" s="229"/>
      <c r="K20" s="229"/>
      <c r="L20" s="229"/>
      <c r="M20" s="94" t="s">
        <v>161</v>
      </c>
      <c r="N20" s="108" t="s">
        <v>523</v>
      </c>
      <c r="O20" s="272"/>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55" priority="3">
      <formula>CELL("защита",A1)</formula>
    </cfRule>
  </conditionalFormatting>
  <conditionalFormatting sqref="A23:O1048576">
    <cfRule type="expression" dxfId="54" priority="4">
      <formula>ISBLANK(A23)</formula>
    </cfRule>
  </conditionalFormatting>
  <conditionalFormatting sqref="A22:O22">
    <cfRule type="expression" dxfId="53" priority="1">
      <formula>CELL("защита",A22)</formula>
    </cfRule>
  </conditionalFormatting>
  <conditionalFormatting sqref="A22:O22">
    <cfRule type="expression" dxfId="5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row>
    <row r="2" spans="1:37" s="62" customFormat="1" ht="20.25" x14ac:dyDescent="0.2">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row>
    <row r="3" spans="1:37" s="62"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row>
    <row r="4" spans="1:37" s="62"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row>
    <row r="5" spans="1:37" s="62"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62"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row>
    <row r="7" spans="1:37" s="62" customFormat="1" ht="18.75" customHeight="1"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row>
    <row r="8" spans="1:37" s="62"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67"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row>
    <row r="10" spans="1:37" s="68" customFormat="1" ht="15" customHeight="1"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row>
    <row r="11" spans="1:37" s="68"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68"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row>
    <row r="13" spans="1:37" ht="25.5" customHeight="1" x14ac:dyDescent="0.25">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row>
    <row r="14" spans="1:37" ht="25.5" customHeight="1"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ht="25.5" customHeight="1" x14ac:dyDescent="0.25">
      <c r="A15" s="240" t="s">
        <v>304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81"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row>
    <row r="17" spans="1:37" ht="43.5" customHeight="1" x14ac:dyDescent="0.25">
      <c r="A17" s="244" t="s">
        <v>126</v>
      </c>
      <c r="B17" s="253" t="s">
        <v>174</v>
      </c>
      <c r="C17" s="254"/>
      <c r="D17" s="253" t="s">
        <v>173</v>
      </c>
      <c r="E17" s="254"/>
      <c r="F17" s="244" t="s">
        <v>172</v>
      </c>
      <c r="G17" s="253" t="s">
        <v>136</v>
      </c>
      <c r="H17" s="254"/>
      <c r="I17" s="253" t="s">
        <v>35</v>
      </c>
      <c r="J17" s="254"/>
      <c r="K17" s="244" t="s">
        <v>171</v>
      </c>
      <c r="L17" s="262" t="s">
        <v>343</v>
      </c>
      <c r="M17" s="263"/>
      <c r="N17" s="253" t="s">
        <v>170</v>
      </c>
      <c r="O17" s="254"/>
      <c r="P17" s="253" t="s">
        <v>169</v>
      </c>
      <c r="Q17" s="254"/>
      <c r="R17" s="253" t="s">
        <v>39</v>
      </c>
      <c r="S17" s="254"/>
      <c r="T17" s="253" t="s">
        <v>344</v>
      </c>
      <c r="U17" s="254"/>
      <c r="V17" s="253" t="s">
        <v>168</v>
      </c>
      <c r="W17" s="254"/>
      <c r="X17" s="253" t="s">
        <v>345</v>
      </c>
      <c r="Y17" s="254"/>
      <c r="Z17" s="244" t="s">
        <v>178</v>
      </c>
      <c r="AA17" s="244" t="s">
        <v>179</v>
      </c>
      <c r="AB17" s="259" t="s">
        <v>32</v>
      </c>
      <c r="AC17" s="260"/>
      <c r="AD17" s="261"/>
      <c r="AE17" s="259" t="s">
        <v>31</v>
      </c>
      <c r="AF17" s="260"/>
      <c r="AG17" s="259" t="s">
        <v>297</v>
      </c>
      <c r="AH17" s="260"/>
      <c r="AI17" s="260"/>
      <c r="AJ17" s="260"/>
      <c r="AK17" s="261"/>
    </row>
    <row r="18" spans="1:37" ht="216" customHeight="1" x14ac:dyDescent="0.25">
      <c r="A18" s="245"/>
      <c r="B18" s="255"/>
      <c r="C18" s="256"/>
      <c r="D18" s="255"/>
      <c r="E18" s="256"/>
      <c r="F18" s="245"/>
      <c r="G18" s="255"/>
      <c r="H18" s="256"/>
      <c r="I18" s="255"/>
      <c r="J18" s="256"/>
      <c r="K18" s="252"/>
      <c r="L18" s="278"/>
      <c r="M18" s="279"/>
      <c r="N18" s="255"/>
      <c r="O18" s="256"/>
      <c r="P18" s="255"/>
      <c r="Q18" s="256"/>
      <c r="R18" s="255"/>
      <c r="S18" s="256"/>
      <c r="T18" s="255"/>
      <c r="U18" s="256"/>
      <c r="V18" s="255"/>
      <c r="W18" s="256"/>
      <c r="X18" s="255"/>
      <c r="Y18" s="256"/>
      <c r="Z18" s="245"/>
      <c r="AA18" s="245"/>
      <c r="AB18" s="111" t="s">
        <v>346</v>
      </c>
      <c r="AC18" s="111" t="s">
        <v>337</v>
      </c>
      <c r="AD18" s="111" t="s">
        <v>118</v>
      </c>
      <c r="AE18" s="111" t="s">
        <v>30</v>
      </c>
      <c r="AF18" s="111" t="s">
        <v>29</v>
      </c>
      <c r="AG18" s="244" t="s">
        <v>347</v>
      </c>
      <c r="AH18" s="258" t="s">
        <v>340</v>
      </c>
      <c r="AI18" s="258"/>
      <c r="AJ18" s="257" t="s">
        <v>341</v>
      </c>
      <c r="AK18" s="257"/>
    </row>
    <row r="19" spans="1:37" ht="60" customHeight="1" x14ac:dyDescent="0.25">
      <c r="A19" s="252"/>
      <c r="B19" s="115" t="s">
        <v>338</v>
      </c>
      <c r="C19" s="115" t="s">
        <v>339</v>
      </c>
      <c r="D19" s="115" t="s">
        <v>338</v>
      </c>
      <c r="E19" s="115" t="s">
        <v>339</v>
      </c>
      <c r="F19" s="252"/>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52"/>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7"/>
      <c r="C25" s="277"/>
      <c r="D25" s="277"/>
      <c r="E25" s="277"/>
      <c r="F25" s="277"/>
      <c r="G25" s="277"/>
      <c r="H25" s="277"/>
      <c r="I25" s="277"/>
      <c r="J25" s="277"/>
      <c r="K25" s="277"/>
      <c r="L25" s="277"/>
      <c r="M25" s="277"/>
      <c r="N25" s="277"/>
      <c r="O25" s="277"/>
      <c r="P25" s="277"/>
      <c r="Q25" s="27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51" priority="3">
      <formula>CELL("защита",A1)</formula>
    </cfRule>
  </conditionalFormatting>
  <conditionalFormatting sqref="A22:AK1048576 A21:E21">
    <cfRule type="expression" dxfId="50" priority="4">
      <formula>ISBLANK(A21)</formula>
    </cfRule>
  </conditionalFormatting>
  <conditionalFormatting sqref="F21:AK21">
    <cfRule type="expression" dxfId="49" priority="1">
      <formula>CELL("защита",F21)</formula>
    </cfRule>
  </conditionalFormatting>
  <conditionalFormatting sqref="F21:AK21">
    <cfRule type="expression" dxfId="4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row>
    <row r="2" spans="1:39" s="62" customFormat="1" ht="20.25" x14ac:dyDescent="0.2">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row>
    <row r="3" spans="1:39" s="62"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row>
    <row r="4" spans="1:39" s="62"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row>
    <row r="5" spans="1:39" s="62"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row>
    <row r="6" spans="1:39" s="62"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row>
    <row r="7" spans="1:39" s="62" customFormat="1" ht="18.75" customHeight="1"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row>
    <row r="8" spans="1:39" s="62"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row>
    <row r="9" spans="1:39" s="67"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row>
    <row r="10" spans="1:39" s="68" customFormat="1" ht="18.75"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row>
    <row r="11" spans="1:39" s="68"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row>
    <row r="12" spans="1:39" s="68"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row>
    <row r="13" spans="1:39" s="68" customFormat="1" ht="26.25" customHeight="1" x14ac:dyDescent="0.2">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row>
    <row r="14" spans="1:39" s="68" customFormat="1" ht="26.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row>
    <row r="15" spans="1:39" s="68" customFormat="1" ht="26.25" customHeight="1" x14ac:dyDescent="0.2">
      <c r="A15" s="224" t="s">
        <v>305</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row>
    <row r="16" spans="1:39" s="81"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row>
    <row r="17" spans="1:127" ht="46.5" customHeight="1" x14ac:dyDescent="0.25">
      <c r="A17" s="241" t="s">
        <v>126</v>
      </c>
      <c r="B17" s="262" t="s">
        <v>524</v>
      </c>
      <c r="C17" s="263"/>
      <c r="D17" s="286" t="s">
        <v>36</v>
      </c>
      <c r="E17" s="282" t="s">
        <v>136</v>
      </c>
      <c r="F17" s="283"/>
      <c r="G17" s="282" t="s">
        <v>134</v>
      </c>
      <c r="H17" s="283"/>
      <c r="I17" s="282" t="s">
        <v>35</v>
      </c>
      <c r="J17" s="283"/>
      <c r="K17" s="286" t="s">
        <v>34</v>
      </c>
      <c r="L17" s="282" t="s">
        <v>33</v>
      </c>
      <c r="M17" s="283"/>
      <c r="N17" s="290" t="s">
        <v>177</v>
      </c>
      <c r="O17" s="290"/>
      <c r="P17" s="290"/>
      <c r="Q17" s="290"/>
      <c r="R17" s="286" t="s">
        <v>178</v>
      </c>
      <c r="S17" s="286" t="s">
        <v>179</v>
      </c>
      <c r="T17" s="289" t="s">
        <v>348</v>
      </c>
      <c r="U17" s="289"/>
      <c r="V17" s="293" t="s">
        <v>353</v>
      </c>
      <c r="W17" s="294"/>
      <c r="X17" s="264" t="s">
        <v>127</v>
      </c>
      <c r="Y17" s="267" t="s">
        <v>162</v>
      </c>
      <c r="Z17" s="268"/>
      <c r="AA17" s="267" t="s">
        <v>163</v>
      </c>
      <c r="AB17" s="268"/>
      <c r="AC17" s="264" t="s">
        <v>164</v>
      </c>
      <c r="AD17" s="259" t="s">
        <v>32</v>
      </c>
      <c r="AE17" s="260"/>
      <c r="AF17" s="261"/>
      <c r="AG17" s="259" t="s">
        <v>31</v>
      </c>
      <c r="AH17" s="260"/>
      <c r="AI17" s="259" t="s">
        <v>297</v>
      </c>
      <c r="AJ17" s="260"/>
      <c r="AK17" s="260"/>
      <c r="AL17" s="260"/>
      <c r="AM17" s="261"/>
    </row>
    <row r="18" spans="1:127" ht="204.75" customHeight="1" x14ac:dyDescent="0.25">
      <c r="A18" s="242"/>
      <c r="B18" s="278"/>
      <c r="C18" s="279"/>
      <c r="D18" s="288"/>
      <c r="E18" s="284"/>
      <c r="F18" s="285"/>
      <c r="G18" s="284"/>
      <c r="H18" s="285"/>
      <c r="I18" s="284"/>
      <c r="J18" s="285"/>
      <c r="K18" s="287"/>
      <c r="L18" s="284"/>
      <c r="M18" s="285"/>
      <c r="N18" s="291" t="s">
        <v>342</v>
      </c>
      <c r="O18" s="292"/>
      <c r="P18" s="262" t="s">
        <v>351</v>
      </c>
      <c r="Q18" s="263"/>
      <c r="R18" s="288"/>
      <c r="S18" s="287"/>
      <c r="T18" s="289"/>
      <c r="U18" s="289"/>
      <c r="V18" s="295"/>
      <c r="W18" s="296"/>
      <c r="X18" s="265"/>
      <c r="Y18" s="269"/>
      <c r="Z18" s="270"/>
      <c r="AA18" s="269"/>
      <c r="AB18" s="270"/>
      <c r="AC18" s="265"/>
      <c r="AD18" s="110" t="s">
        <v>336</v>
      </c>
      <c r="AE18" s="110" t="s">
        <v>337</v>
      </c>
      <c r="AF18" s="111" t="s">
        <v>118</v>
      </c>
      <c r="AG18" s="111" t="s">
        <v>30</v>
      </c>
      <c r="AH18" s="111" t="s">
        <v>29</v>
      </c>
      <c r="AI18" s="244" t="s">
        <v>347</v>
      </c>
      <c r="AJ18" s="258" t="s">
        <v>340</v>
      </c>
      <c r="AK18" s="258"/>
      <c r="AL18" s="257" t="s">
        <v>341</v>
      </c>
      <c r="AM18" s="257"/>
    </row>
    <row r="19" spans="1:127" ht="51.75" customHeight="1" x14ac:dyDescent="0.25">
      <c r="A19" s="243"/>
      <c r="B19" s="116" t="s">
        <v>338</v>
      </c>
      <c r="C19" s="116" t="s">
        <v>339</v>
      </c>
      <c r="D19" s="287"/>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66"/>
      <c r="Y19" s="116" t="s">
        <v>338</v>
      </c>
      <c r="Z19" s="116" t="s">
        <v>339</v>
      </c>
      <c r="AA19" s="116" t="s">
        <v>338</v>
      </c>
      <c r="AB19" s="116" t="s">
        <v>339</v>
      </c>
      <c r="AC19" s="266"/>
      <c r="AD19" s="110" t="s">
        <v>338</v>
      </c>
      <c r="AE19" s="110" t="s">
        <v>338</v>
      </c>
      <c r="AF19" s="116" t="s">
        <v>338</v>
      </c>
      <c r="AG19" s="116" t="s">
        <v>338</v>
      </c>
      <c r="AH19" s="116" t="s">
        <v>338</v>
      </c>
      <c r="AI19" s="252"/>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47" priority="5">
      <formula>CELL("защита",A1)</formula>
    </cfRule>
  </conditionalFormatting>
  <conditionalFormatting sqref="A22:AM1048576">
    <cfRule type="expression" dxfId="46" priority="6">
      <formula>ISBLANK(A22)</formula>
    </cfRule>
  </conditionalFormatting>
  <conditionalFormatting sqref="A21:AL21">
    <cfRule type="expression" dxfId="45" priority="3">
      <formula>CELL("защита",A21)</formula>
    </cfRule>
  </conditionalFormatting>
  <conditionalFormatting sqref="A21:AL21">
    <cfRule type="expression" dxfId="44" priority="4">
      <formula>ISBLANK(A21)</formula>
    </cfRule>
  </conditionalFormatting>
  <conditionalFormatting sqref="AM21">
    <cfRule type="expression" dxfId="43" priority="1">
      <formula>CELL("защита",AM21)</formula>
    </cfRule>
  </conditionalFormatting>
  <conditionalFormatting sqref="AM21">
    <cfRule type="expression" dxfId="4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62" customFormat="1" ht="20.25" x14ac:dyDescent="0.2">
      <c r="A2" s="214" t="s">
        <v>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row>
    <row r="3" spans="1:41" s="62"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row>
    <row r="4" spans="1:41" s="62"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row>
    <row r="5" spans="1:41" s="62"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62"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row>
    <row r="7" spans="1:41" s="62" customFormat="1" ht="18.75" customHeight="1" x14ac:dyDescent="0.2">
      <c r="A7" s="227" t="str">
        <f>IF(ISBLANK('1'!C13),CONCATENATE("В разделе 1 формы заполните показатель"," '",'1'!B13,"' "),'1'!C13)</f>
        <v>K_505-НГ-88</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row>
    <row r="8" spans="1:41" s="62"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67"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row>
    <row r="10" spans="1:41" s="68" customFormat="1" ht="15" customHeight="1" x14ac:dyDescent="0.2">
      <c r="A10" s="227" t="str">
        <f>IF(ISBLANK('1'!C14),CONCATENATE("В разделе 1 формы заполните показатель"," '",'1'!B14,"' "),'1'!C14)</f>
        <v>Установка комплекта ступенчатых защит и автоматики управления выключателя для ВЛ 220 кВ «Нерюнгринская ГРЭС - НПС-18 №1" СП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row>
    <row r="11" spans="1:41" s="68"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68"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row>
    <row r="13" spans="1:41" s="68" customFormat="1" ht="21" customHeight="1" x14ac:dyDescent="0.2">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row>
    <row r="14" spans="1:41" s="68" customFormat="1" ht="21"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68" customFormat="1" ht="21" customHeight="1" x14ac:dyDescent="0.2">
      <c r="A15" s="224" t="s">
        <v>306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row>
    <row r="16" spans="1:41"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41" ht="44.25" customHeight="1" x14ac:dyDescent="0.25">
      <c r="A17" s="244" t="s">
        <v>126</v>
      </c>
      <c r="B17" s="253" t="s">
        <v>135</v>
      </c>
      <c r="C17" s="254"/>
      <c r="D17" s="253" t="s">
        <v>121</v>
      </c>
      <c r="E17" s="254"/>
      <c r="F17" s="259" t="s">
        <v>24</v>
      </c>
      <c r="G17" s="260"/>
      <c r="H17" s="260"/>
      <c r="I17" s="261"/>
      <c r="J17" s="253" t="s">
        <v>136</v>
      </c>
      <c r="K17" s="254"/>
      <c r="L17" s="253" t="s">
        <v>35</v>
      </c>
      <c r="M17" s="254"/>
      <c r="N17" s="244" t="s">
        <v>122</v>
      </c>
      <c r="O17" s="253" t="s">
        <v>123</v>
      </c>
      <c r="P17" s="254"/>
      <c r="Q17" s="253" t="s">
        <v>124</v>
      </c>
      <c r="R17" s="254"/>
      <c r="S17" s="253" t="s">
        <v>119</v>
      </c>
      <c r="T17" s="254"/>
      <c r="U17" s="262" t="s">
        <v>354</v>
      </c>
      <c r="V17" s="263"/>
      <c r="W17" s="244" t="s">
        <v>178</v>
      </c>
      <c r="X17" s="244" t="s">
        <v>355</v>
      </c>
      <c r="Y17" s="262" t="s">
        <v>356</v>
      </c>
      <c r="Z17" s="263"/>
      <c r="AA17" s="267" t="s">
        <v>162</v>
      </c>
      <c r="AB17" s="268"/>
      <c r="AC17" s="267" t="s">
        <v>163</v>
      </c>
      <c r="AD17" s="268"/>
      <c r="AE17" s="264" t="s">
        <v>164</v>
      </c>
      <c r="AF17" s="259" t="s">
        <v>32</v>
      </c>
      <c r="AG17" s="260"/>
      <c r="AH17" s="261"/>
      <c r="AI17" s="259" t="s">
        <v>31</v>
      </c>
      <c r="AJ17" s="260"/>
      <c r="AK17" s="259" t="s">
        <v>297</v>
      </c>
      <c r="AL17" s="260"/>
      <c r="AM17" s="260"/>
      <c r="AN17" s="260"/>
      <c r="AO17" s="261"/>
    </row>
    <row r="18" spans="1:41" ht="216" customHeight="1" x14ac:dyDescent="0.25">
      <c r="A18" s="245"/>
      <c r="B18" s="255"/>
      <c r="C18" s="256"/>
      <c r="D18" s="255"/>
      <c r="E18" s="256"/>
      <c r="F18" s="259" t="s">
        <v>38</v>
      </c>
      <c r="G18" s="261"/>
      <c r="H18" s="259" t="s">
        <v>37</v>
      </c>
      <c r="I18" s="261"/>
      <c r="J18" s="255"/>
      <c r="K18" s="256"/>
      <c r="L18" s="255"/>
      <c r="M18" s="256"/>
      <c r="N18" s="245"/>
      <c r="O18" s="255"/>
      <c r="P18" s="256"/>
      <c r="Q18" s="255"/>
      <c r="R18" s="256"/>
      <c r="S18" s="255"/>
      <c r="T18" s="256"/>
      <c r="U18" s="278"/>
      <c r="V18" s="279"/>
      <c r="W18" s="252"/>
      <c r="X18" s="252"/>
      <c r="Y18" s="278"/>
      <c r="Z18" s="279"/>
      <c r="AA18" s="299"/>
      <c r="AB18" s="300"/>
      <c r="AC18" s="299"/>
      <c r="AD18" s="300"/>
      <c r="AE18" s="265"/>
      <c r="AF18" s="110" t="s">
        <v>336</v>
      </c>
      <c r="AG18" s="110" t="s">
        <v>337</v>
      </c>
      <c r="AH18" s="111" t="s">
        <v>118</v>
      </c>
      <c r="AI18" s="111" t="s">
        <v>30</v>
      </c>
      <c r="AJ18" s="111" t="s">
        <v>29</v>
      </c>
      <c r="AK18" s="244" t="s">
        <v>347</v>
      </c>
      <c r="AL18" s="258" t="s">
        <v>340</v>
      </c>
      <c r="AM18" s="258"/>
      <c r="AN18" s="257" t="s">
        <v>341</v>
      </c>
      <c r="AO18" s="257"/>
    </row>
    <row r="19" spans="1:41" ht="60" customHeight="1" x14ac:dyDescent="0.25">
      <c r="A19" s="252"/>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66"/>
      <c r="AF19" s="115" t="s">
        <v>338</v>
      </c>
      <c r="AG19" s="120" t="s">
        <v>338</v>
      </c>
      <c r="AH19" s="115" t="s">
        <v>338</v>
      </c>
      <c r="AI19" s="115" t="s">
        <v>338</v>
      </c>
      <c r="AJ19" s="115" t="s">
        <v>338</v>
      </c>
      <c r="AK19" s="252"/>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1" priority="3">
      <formula>CELL("защита",A1)</formula>
    </cfRule>
  </conditionalFormatting>
  <conditionalFormatting sqref="A22:AO1048576">
    <cfRule type="expression" dxfId="40" priority="4">
      <formula>ISBLANK(A22)</formula>
    </cfRule>
  </conditionalFormatting>
  <conditionalFormatting sqref="A21:AO21">
    <cfRule type="expression" dxfId="39" priority="1">
      <formula>CELL("защита",A21)</formula>
    </cfRule>
  </conditionalFormatting>
  <conditionalFormatting sqref="A21:AO21">
    <cfRule type="expression" dxfId="3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2022-02-10T01:40:10Z</dcterms:modified>
</cp:coreProperties>
</file>