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86_АСУ ТП ТКПП\"/>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70" i="15" l="1"/>
  <c r="U69" i="15" s="1"/>
  <c r="Y69" i="15"/>
  <c r="AH31" i="15"/>
  <c r="AG31" i="15"/>
  <c r="AH30" i="15"/>
  <c r="AG30" i="15"/>
  <c r="AH29" i="15"/>
  <c r="AG29" i="15"/>
  <c r="AH28" i="15"/>
  <c r="W70" i="15" s="1"/>
  <c r="W69" i="15" s="1"/>
  <c r="AG28" i="15"/>
  <c r="AH27" i="15"/>
  <c r="AG27" i="15"/>
  <c r="AG26" i="15"/>
  <c r="AH25" i="15"/>
  <c r="AG25" i="15"/>
  <c r="AH24" i="15"/>
  <c r="AG24" i="15"/>
  <c r="AH23" i="15"/>
  <c r="AG23" i="15"/>
  <c r="AH22" i="15"/>
  <c r="AG22" i="15"/>
  <c r="AH21" i="15"/>
  <c r="AG21" i="15"/>
  <c r="W26" i="15"/>
  <c r="U26" i="15"/>
  <c r="H26" i="15"/>
  <c r="G26" i="15"/>
  <c r="F26" i="15"/>
  <c r="E26" i="15"/>
  <c r="D26" i="15"/>
  <c r="C26" i="15"/>
  <c r="AH26" i="15"/>
  <c r="Q26" i="15"/>
  <c r="F50" i="16" l="1"/>
  <c r="E50" i="16"/>
  <c r="F43" i="16"/>
  <c r="E43" i="16"/>
  <c r="F40" i="16"/>
  <c r="E40" i="16"/>
  <c r="D40" i="16"/>
  <c r="C40" i="16"/>
  <c r="D43" i="16"/>
  <c r="C43" i="16"/>
  <c r="D50" i="16"/>
  <c r="C50" i="16"/>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<sst xmlns="http://schemas.openxmlformats.org/spreadsheetml/2006/main" count="1656" uniqueCount="606">
  <si>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</si>
  <si>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</si>
  <si>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</si>
  <si>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</si>
  <si>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</si>
  <si>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</si>
  <si>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</si>
  <si>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</si>
  <si>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</si>
  <si>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</si>
  <si>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</si>
  <si>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</si>
  <si>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</si>
  <si>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</si>
  <si>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</si>
  <si>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</si>
  <si>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</si>
  <si>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</si>
  <si>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</si>
  <si>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</si>
  <si>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</si>
  <si>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</si>
  <si>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</si>
  <si>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</si>
  <si>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</si>
  <si>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</si>
  <si>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</si>
  <si>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</si>
  <si>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</si>
  <si>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</si>
  <si>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</si>
  <si>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</si>
  <si>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</si>
  <si>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</si>
  <si>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</si>
  <si>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</si>
  <si>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</si>
  <si>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</si>
  <si>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</si>
  <si>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</si>
  <si>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</si>
  <si>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</si>
  <si>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</si>
  <si>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</si>
  <si>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</si>
  <si>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</si>
  <si>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</si>
  <si>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</si>
  <si>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</si>
  <si>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</si>
  <si>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</si>
  <si>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</si>
  <si>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</si>
  <si>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</si>
  <si>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</si>
  <si>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</si>
  <si>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</si>
  <si>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</si>
  <si>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</si>
  <si>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</si>
  <si>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</si>
  <si>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</si>
  <si>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</si>
  <si>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</si>
  <si>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</si>
  <si>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</si>
  <si>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</si>
  <si>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</si>
  <si>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</si>
  <si>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</si>
  <si>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</si>
  <si>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</si>
  <si>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</si>
  <si>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</si>
  <si>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</si>
  <si>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</si>
  <si>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</si>
  <si>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</si>
  <si>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</si>
  <si>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</si>
  <si>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</si>
  <si>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</si>
  <si>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</si>
  <si>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</si>
  <si>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</si>
  <si>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</si>
  <si>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</si>
  <si>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</si>
  <si>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</si>
  <si>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</si>
  <si>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</si>
  <si>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</si>
  <si>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</si>
  <si>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</si>
  <si>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</si>
  <si>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</si>
  <si>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</si>
  <si>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</si>
  <si>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</si>
  <si>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</si>
  <si>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</si>
  <si>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</si>
  <si>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</si>
  <si>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</si>
  <si>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</si>
  <si>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</si>
  <si>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</si>
  <si>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</si>
  <si>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</si>
  <si>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</si>
  <si>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</si>
  <si>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</si>
  <si>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</si>
  <si>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</si>
  <si>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</si>
  <si>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</si>
  <si>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</si>
  <si>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</si>
  <si>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</si>
  <si>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</si>
  <si>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</si>
  <si>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</si>
  <si>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</si>
  <si>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</si>
  <si>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</si>
  <si>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</si>
  <si>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</si>
  <si>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</si>
  <si>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</si>
  <si>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</si>
  <si>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</si>
  <si>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</si>
  <si>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</si>
  <si>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</si>
  <si>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</si>
  <si>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</si>
  <si>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</si>
  <si>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</si>
  <si>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</si>
  <si>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</si>
  <si>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</si>
  <si>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</si>
  <si>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</si>
  <si>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</si>
  <si>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</si>
  <si>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</si>
  <si>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</si>
  <si>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</si>
  <si>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</si>
  <si>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</si>
  <si>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</si>
  <si>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</si>
  <si>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</si>
  <si>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</si>
  <si>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</si>
  <si>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</si>
  <si>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</si>
  <si>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</si>
  <si>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</si>
  <si>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</si>
  <si>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</si>
  <si>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</si>
  <si>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</si>
  <si>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</si>
  <si>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</si>
  <si>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</si>
  <si>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</si>
  <si>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</si>
  <si>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</si>
  <si>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</si>
  <si>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</si>
  <si>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</si>
  <si>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</si>
  <si>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</si>
  <si>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</si>
  <si>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</si>
  <si>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</si>
  <si>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</si>
  <si>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</si>
  <si>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</si>
  <si>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</si>
  <si>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</si>
  <si>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</si>
  <si>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</si>
  <si>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</si>
  <si>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</si>
  <si>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</si>
  <si>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</si>
  <si>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</si>
  <si>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</si>
  <si>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</si>
  <si>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</si>
  <si>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</si>
  <si>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</si>
  <si>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</si>
  <si>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</si>
  <si>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</si>
  <si>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</si>
  <si>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</si>
  <si>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</si>
  <si>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</si>
  <si>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</si>
  <si>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</si>
  <si>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</si>
  <si>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</si>
  <si>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</si>
  <si>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</si>
  <si>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</si>
  <si>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</si>
  <si>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</si>
  <si>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</si>
  <si>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</si>
  <si>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</si>
  <si>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</si>
  <si>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</si>
  <si>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</si>
  <si>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</si>
  <si>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</si>
  <si>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</si>
  <si>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</si>
  <si>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</si>
  <si>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</si>
  <si>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</si>
  <si>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</si>
  <si>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</si>
  <si>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</si>
  <si>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</si>
  <si>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</si>
  <si>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</si>
  <si>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</si>
  <si>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</si>
  <si>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</si>
  <si>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</si>
  <si>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</si>
  <si>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</si>
  <si>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</si>
  <si>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</si>
  <si>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</si>
  <si>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</si>
  <si>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</si>
  <si>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</si>
  <si>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</si>
  <si>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</si>
  <si>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</si>
  <si>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</si>
  <si>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</si>
  <si>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</si>
  <si>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</si>
  <si>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</si>
  <si>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</si>
  <si>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</si>
  <si>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</si>
  <si>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</si>
  <si>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</si>
  <si>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</si>
  <si>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</si>
  <si>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</si>
  <si>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</si>
  <si>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</si>
  <si>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</si>
  <si>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</si>
  <si>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</si>
  <si>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</si>
  <si>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</si>
  <si>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</si>
  <si>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</si>
  <si>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</si>
  <si>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</si>
  <si>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</si>
  <si>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</si>
  <si>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</si>
  <si>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</si>
  <si>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</si>
  <si>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</si>
  <si>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</si>
  <si>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</si>
  <si>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</si>
  <si>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</si>
  <si>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</si>
  <si>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</si>
  <si>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</si>
  <si>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</si>
  <si>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</si>
  <si>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</si>
  <si>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</si>
  <si>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</si>
  <si>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</si>
  <si>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</si>
  <si>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</si>
  <si>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</si>
  <si>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</si>
  <si>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</si>
  <si>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</si>
  <si>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</si>
  <si>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</si>
  <si>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</si>
  <si>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</si>
  <si>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</si>
  <si>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</si>
  <si>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</si>
  <si>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</si>
  <si>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</si>
  <si>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</si>
  <si>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</si>
  <si>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</si>
  <si>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</si>
  <si>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</si>
  <si>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</si>
  <si>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</si>
  <si>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</si>
  <si>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</si>
  <si>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</si>
  <si>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</si>
  <si>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</si>
  <si>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</si>
  <si>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</si>
  <si>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</si>
  <si>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</si>
  <si>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</si>
  <si>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</si>
  <si>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</si>
  <si>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</si>
  <si>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</si>
  <si>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</si>
  <si>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</si>
  <si>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</si>
  <si>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</si>
  <si>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</si>
  <si>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</si>
  <si>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</si>
  <si>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</si>
  <si>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</si>
  <si>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</si>
  <si>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</si>
  <si>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</si>
  <si>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</si>
  <si>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</si>
  <si>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</si>
  <si>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</si>
  <si>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</si>
  <si>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</si>
  <si>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</si>
  <si>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</si>
  <si>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</si>
  <si>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</si>
  <si>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</si>
  <si>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</si>
  <si>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</si>
  <si>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</si>
  <si>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</si>
  <si>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</si>
  <si>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</si>
  <si>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</si>
  <si>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</si>
  <si>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</si>
  <si>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</si>
  <si>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</si>
  <si>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</si>
  <si>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</si>
  <si>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</si>
  <si>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</si>
  <si>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</si>
  <si>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</si>
  <si>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</si>
  <si>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</si>
  <si>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</si>
  <si>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</si>
  <si>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</si>
  <si>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</si>
  <si>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</si>
  <si>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</si>
  <si>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</si>
  <si>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</si>
  <si>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</si>
  <si>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</si>
  <si>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</si>
  <si>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</si>
  <si>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</si>
  <si>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</si>
  <si>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</si>
  <si>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</si>
  <si>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</si>
  <si>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</si>
  <si>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</si>
  <si>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</si>
  <si>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</si>
  <si>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</si>
  <si>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</si>
  <si>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</si>
  <si>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</si>
  <si>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</si>
  <si>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</si>
  <si>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</si>
  <si>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</si>
  <si>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</si>
  <si>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</si>
  <si>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</si>
  <si>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</si>
  <si>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</si>
  <si>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</si>
  <si>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</si>
  <si>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</si>
  <si>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</si>
  <si>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</si>
  <si>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</si>
  <si>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</si>
  <si>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</si>
  <si>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</si>
  <si>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</si>
  <si>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</si>
  <si>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</si>
  <si>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</si>
  <si>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</si>
  <si>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</si>
  <si>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</si>
  <si>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</si>
  <si>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</si>
  <si>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</si>
  <si>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</si>
  <si>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</si>
  <si>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</si>
  <si>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</si>
  <si>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</si>
  <si>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</si>
  <si>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</si>
  <si>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</si>
  <si>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</si>
  <si>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</si>
  <si>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</si>
  <si>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</si>
  <si>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</si>
  <si>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</si>
  <si>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</si>
  <si>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</si>
  <si>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</si>
  <si>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</si>
  <si>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</si>
  <si>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</si>
  <si>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</si>
  <si>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</si>
  <si>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</si>
  <si>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</si>
  <si>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</si>
  <si>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</si>
  <si>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</si>
  <si>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</si>
  <si>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</si>
  <si>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</si>
  <si>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</si>
  <si>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</si>
  <si>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</si>
  <si>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</si>
  <si>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</si>
  <si>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</si>
  <si>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</si>
  <si>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</si>
  <si>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</si>
  <si>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</si>
  <si>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</si>
  <si>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</si>
  <si>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</si>
  <si>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</si>
  <si>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</si>
  <si>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</si>
  <si>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</si>
  <si>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</si>
  <si>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</si>
  <si>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</si>
  <si>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</si>
  <si>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</si>
  <si>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</si>
  <si>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</si>
  <si>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</si>
  <si>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</si>
  <si>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</si>
  <si>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</si>
  <si>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</si>
  <si>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</si>
  <si>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</si>
  <si>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</si>
  <si>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</si>
  <si>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</si>
  <si>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</si>
  <si>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</si>
  <si>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</si>
  <si>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</si>
  <si>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</si>
  <si>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</si>
  <si>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</si>
  <si>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</si>
  <si>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</si>
  <si>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</si>
  <si>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</si>
  <si>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</si>
  <si>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</si>
  <si>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</si>
  <si>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</si>
  <si>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</si>
  <si>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</si>
  <si>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</si>
  <si>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</si>
  <si>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</si>
  <si>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</si>
  <si>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</si>
  <si>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</si>
  <si>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</si>
  <si>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</si>
  <si>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</si>
  <si>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</si>
  <si>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</si>
  <si>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</si>
  <si>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</si>
  <si>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</si>
  <si>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</si>
  <si>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</si>
  <si>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</si>
  <si>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</si>
  <si>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</si>
  <si>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</si>
  <si>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</si>
  <si>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</si>
  <si>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</si>
  <si>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</si>
  <si>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</si>
  <si>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</si>
  <si>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</si>
  <si>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</si>
  <si>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</si>
  <si>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</si>
  <si>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</si>
  <si>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</si>
  <si>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</si>
  <si>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</si>
  <si>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</si>
  <si>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</si>
  <si>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</si>
  <si>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</si>
  <si>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</si>
  <si>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</si>
  <si>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</si>
  <si>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</si>
  <si>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</si>
  <si>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</si>
  <si>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</si>
  <si>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</si>
  <si>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</si>
  <si>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</si>
  <si>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</si>
  <si>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</si>
  <si>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</si>
  <si>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</si>
  <si>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</si>
  <si>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</si>
  <si>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</si>
  <si>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</si>
  <si>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</si>
  <si>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</si>
  <si>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</si>
  <si>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</si>
  <si>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</si>
  <si>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</si>
  <si>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</si>
  <si>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</si>
  <si>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</si>
  <si>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</si>
  <si>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</si>
  <si>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</si>
  <si>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</si>
  <si>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</si>
  <si>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</si>
  <si>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</si>
  <si>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</si>
  <si>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</si>
  <si>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</si>
  <si>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</si>
  <si>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</si>
  <si>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</si>
  <si>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</si>
  <si>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</si>
  <si>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</si>
  <si>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</si>
  <si>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</si>
  <si>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</si>
  <si>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</si>
  <si>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</si>
  <si>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</si>
  <si>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K_505-НГ-86</t>
  </si>
  <si>
    <t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t>
  </si>
  <si>
    <t>АО "Дальневосточная генерирующая компания" - СП "Нерюнгринская ГРЭС"</t>
  </si>
  <si>
    <t>Нерюнгринская ГРЭС</t>
  </si>
  <si>
    <t>Республика Саха (Якутия)</t>
  </si>
  <si>
    <t>п. Серебряный Бор</t>
  </si>
  <si>
    <t>отсутствует</t>
  </si>
  <si>
    <t>1. Усовершенствование автоматизии системы управления объектами с непрерывным или периодическим характером протекания технологических процессов. 2. Замена морально и физически устаревшего оборудования снятого с производства (Письмо АО Текон-Инжиниринг от 01.10.2019 №11031</t>
  </si>
  <si>
    <t>Увовершенствование автоматизия системы управления объектами с непрерывным или периодическим характером протекания технологических процессов</t>
  </si>
  <si>
    <t>Многофункциональный контроллер МФК с процессорными модулями БЦП/БЦП2 и модуль ввда вывода L16 A16 D32 контроллера МФК</t>
  </si>
  <si>
    <t>Показатель не расчитывается</t>
  </si>
  <si>
    <t xml:space="preserve">Этапность не предусмотрена </t>
  </si>
  <si>
    <t>Остутсвие комплектующих и запасных частей существующего оборудования</t>
  </si>
  <si>
    <t>П</t>
  </si>
  <si>
    <t>4.3.4 Модернизация, техническое перевооружение прочих объектов основных средств</t>
  </si>
  <si>
    <t>система управления информационной безопасностью</t>
  </si>
  <si>
    <t>фактическое значение</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</si>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</sst>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8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4" fontId="10" fillId="0" borderId="1" xfId="0" applyNumberFormat="1" applyFont="1" applyFill="1" applyBorder="1" applyAlignment="1" applyProtection="1">
      <alignment horizontal="center" vertical="center" wrapText="1"/>
      <protection locked="0"/>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7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4" sqref="C14"/>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15" t="s">
        <v>543</v>
      </c>
      <c r="B1" s="215"/>
      <c r="C1" s="215"/>
      <c r="D1" s="100"/>
      <c r="E1" s="100"/>
      <c r="F1" s="100"/>
    </row>
    <row r="2" spans="1:6" ht="20.25" x14ac:dyDescent="0.25">
      <c r="A2" s="216" t="s">
        <v>505</v>
      </c>
      <c r="B2" s="216"/>
      <c r="C2" s="216"/>
      <c r="D2" s="100"/>
      <c r="E2" s="100"/>
      <c r="F2" s="100"/>
    </row>
    <row r="3" spans="1:6" ht="18.75" x14ac:dyDescent="0.25">
      <c r="A3" s="217"/>
      <c r="B3" s="217"/>
      <c r="C3" s="217"/>
      <c r="D3" s="100"/>
      <c r="E3" s="100"/>
      <c r="F3" s="100"/>
    </row>
    <row r="4" spans="1:6" ht="15.75" x14ac:dyDescent="0.25">
      <c r="A4" s="218" t="s">
        <v>588</v>
      </c>
      <c r="B4" s="218"/>
      <c r="C4" s="218"/>
      <c r="D4" s="100"/>
      <c r="E4" s="100"/>
      <c r="F4" s="100"/>
    </row>
    <row r="5" spans="1:6" ht="15.75" x14ac:dyDescent="0.25">
      <c r="A5" s="219" t="s">
        <v>506</v>
      </c>
      <c r="B5" s="219"/>
      <c r="C5" s="219"/>
      <c r="D5" s="100"/>
      <c r="E5" s="100"/>
      <c r="F5" s="100"/>
    </row>
    <row r="6" spans="1:6" ht="15.75" customHeight="1" x14ac:dyDescent="0.25">
      <c r="A6" s="221"/>
      <c r="B6" s="221"/>
      <c r="C6" s="221"/>
      <c r="D6" s="100"/>
      <c r="E6" s="100"/>
      <c r="F6" s="100"/>
    </row>
    <row r="7" spans="1:6" ht="15.75" customHeight="1" x14ac:dyDescent="0.25">
      <c r="A7" s="218">
        <v>1434031363</v>
      </c>
      <c r="B7" s="218"/>
      <c r="C7" s="218"/>
      <c r="D7" s="100"/>
      <c r="E7" s="100"/>
      <c r="F7" s="100"/>
    </row>
    <row r="8" spans="1:6" ht="15.75" customHeight="1" x14ac:dyDescent="0.25">
      <c r="A8" s="221" t="s">
        <v>510</v>
      </c>
      <c r="B8" s="221"/>
      <c r="C8" s="221"/>
      <c r="D8" s="100"/>
      <c r="E8" s="100"/>
      <c r="F8" s="100"/>
    </row>
    <row r="9" spans="1:6" ht="15.75" customHeight="1" x14ac:dyDescent="0.25">
      <c r="A9" s="98"/>
      <c r="B9" s="98"/>
      <c r="C9" s="98"/>
      <c r="D9" s="100"/>
      <c r="E9" s="100"/>
      <c r="F9" s="100"/>
    </row>
    <row r="10" spans="1:6" ht="53.25" customHeight="1" x14ac:dyDescent="0.25">
      <c r="A10" s="220" t="s">
        <v>511</v>
      </c>
      <c r="B10" s="220"/>
      <c r="C10" s="220"/>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586</v>
      </c>
      <c r="D13" s="100"/>
      <c r="E13" s="100"/>
      <c r="F13" s="100"/>
    </row>
    <row r="14" spans="1:6" ht="94.5" x14ac:dyDescent="0.25">
      <c r="A14" s="95">
        <v>2</v>
      </c>
      <c r="B14" s="96" t="s">
        <v>513</v>
      </c>
      <c r="C14" s="1" t="s">
        <v>587</v>
      </c>
      <c r="D14" s="100"/>
      <c r="E14" s="100"/>
      <c r="F14" s="100"/>
    </row>
    <row r="15" spans="1:6" ht="15.75" x14ac:dyDescent="0.25">
      <c r="A15" s="95">
        <v>3</v>
      </c>
      <c r="B15" s="96" t="s">
        <v>514</v>
      </c>
      <c r="C15" s="1">
        <v>2021</v>
      </c>
      <c r="D15" s="100"/>
      <c r="E15" s="100"/>
      <c r="F15" s="100"/>
    </row>
    <row r="16" spans="1:6" ht="47.25" x14ac:dyDescent="0.25">
      <c r="A16" s="95">
        <v>4</v>
      </c>
      <c r="B16" s="96" t="s">
        <v>515</v>
      </c>
      <c r="C16" s="1" t="s">
        <v>551</v>
      </c>
      <c r="D16" s="100"/>
      <c r="E16" s="100"/>
      <c r="F16" s="100"/>
    </row>
    <row r="17" spans="1:6" ht="47.25" x14ac:dyDescent="0.25">
      <c r="A17" s="95">
        <v>5</v>
      </c>
      <c r="B17" s="96" t="s">
        <v>516</v>
      </c>
      <c r="C17" s="1" t="s">
        <v>551</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22" t="s">
        <v>519</v>
      </c>
      <c r="B20" s="222"/>
      <c r="C20" s="222"/>
      <c r="D20" s="222"/>
      <c r="E20" s="222"/>
      <c r="F20" s="222"/>
    </row>
    <row r="21" spans="1:6" ht="63" x14ac:dyDescent="0.25">
      <c r="A21" s="97" t="s">
        <v>126</v>
      </c>
      <c r="B21" s="97" t="s">
        <v>521</v>
      </c>
      <c r="C21" s="97" t="s">
        <v>522</v>
      </c>
      <c r="D21" s="97" t="s">
        <v>520</v>
      </c>
      <c r="E21" s="97" t="s">
        <v>517</v>
      </c>
      <c r="F21" s="97" t="s">
        <v>518</v>
      </c>
    </row>
    <row r="22" spans="1:6" ht="48.75" customHeight="1" x14ac:dyDescent="0.25">
      <c r="A22" s="176">
        <v>1</v>
      </c>
      <c r="B22" s="176" t="s">
        <v>552</v>
      </c>
      <c r="C22" s="176" t="s">
        <v>553</v>
      </c>
      <c r="D22" s="177">
        <v>44190</v>
      </c>
      <c r="E22" s="178" t="s">
        <v>554</v>
      </c>
      <c r="F22" s="175"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73" priority="13">
      <formula>ISBLANK($A$4)</formula>
    </cfRule>
  </conditionalFormatting>
  <conditionalFormatting sqref="A7:C7">
    <cfRule type="expression" dxfId="72" priority="7">
      <formula>ISBLANK($A$7)</formula>
    </cfRule>
  </conditionalFormatting>
  <conditionalFormatting sqref="C13:C15">
    <cfRule type="expression" dxfId="71" priority="6">
      <formula>ISBLANK(C13)</formula>
    </cfRule>
  </conditionalFormatting>
  <conditionalFormatting sqref="C16:C17">
    <cfRule type="expression" dxfId="7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69" priority="1">
      <formula>CELL("защита",A1)</formula>
    </cfRule>
  </conditionalFormatting>
  <conditionalFormatting sqref="A22:F1048576">
    <cfRule type="expression" dxfId="68"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1"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61"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61" customFormat="1" ht="18.75" customHeight="1"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66"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row>
    <row r="10" spans="1:37" s="67" customFormat="1" ht="18.75"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67"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row>
    <row r="13" spans="1:37" s="67" customFormat="1" ht="24.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s="67" customFormat="1" ht="24.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s="67" customFormat="1" ht="24.75" customHeight="1" x14ac:dyDescent="0.2">
      <c r="A15" s="276" t="s">
        <v>307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row>
    <row r="16" spans="1:37" s="80"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row>
    <row r="17" spans="1:131" ht="85.5" customHeight="1" x14ac:dyDescent="0.25">
      <c r="A17" s="259" t="s">
        <v>126</v>
      </c>
      <c r="B17" s="269" t="s">
        <v>180</v>
      </c>
      <c r="C17" s="270"/>
      <c r="D17" s="247" t="s">
        <v>196</v>
      </c>
      <c r="E17" s="247"/>
      <c r="F17" s="247"/>
      <c r="G17" s="247"/>
      <c r="H17" s="247"/>
      <c r="I17" s="250" t="s">
        <v>182</v>
      </c>
      <c r="J17" s="250" t="s">
        <v>36</v>
      </c>
      <c r="K17" s="269" t="s">
        <v>136</v>
      </c>
      <c r="L17" s="270"/>
      <c r="M17" s="269" t="s">
        <v>134</v>
      </c>
      <c r="N17" s="270"/>
      <c r="O17" s="269" t="s">
        <v>35</v>
      </c>
      <c r="P17" s="270"/>
      <c r="Q17" s="247" t="s">
        <v>34</v>
      </c>
      <c r="R17" s="246" t="s">
        <v>175</v>
      </c>
      <c r="S17" s="246"/>
      <c r="T17" s="246"/>
      <c r="U17" s="246"/>
      <c r="V17" s="246" t="s">
        <v>177</v>
      </c>
      <c r="W17" s="246"/>
      <c r="X17" s="246"/>
      <c r="Y17" s="246"/>
      <c r="Z17" s="250" t="s">
        <v>178</v>
      </c>
      <c r="AA17" s="250" t="s">
        <v>179</v>
      </c>
      <c r="AB17" s="243" t="s">
        <v>32</v>
      </c>
      <c r="AC17" s="244"/>
      <c r="AD17" s="245"/>
      <c r="AE17" s="243" t="s">
        <v>31</v>
      </c>
      <c r="AF17" s="244"/>
      <c r="AG17" s="243" t="s">
        <v>297</v>
      </c>
      <c r="AH17" s="244"/>
      <c r="AI17" s="244"/>
      <c r="AJ17" s="244"/>
      <c r="AK17" s="245"/>
    </row>
    <row r="18" spans="1:131" ht="204.75" customHeight="1" x14ac:dyDescent="0.25">
      <c r="A18" s="260"/>
      <c r="B18" s="271"/>
      <c r="C18" s="272"/>
      <c r="D18" s="250" t="s">
        <v>357</v>
      </c>
      <c r="E18" s="247" t="s">
        <v>358</v>
      </c>
      <c r="F18" s="247"/>
      <c r="G18" s="307" t="s">
        <v>359</v>
      </c>
      <c r="H18" s="308"/>
      <c r="I18" s="262"/>
      <c r="J18" s="262"/>
      <c r="K18" s="271"/>
      <c r="L18" s="272"/>
      <c r="M18" s="271"/>
      <c r="N18" s="272"/>
      <c r="O18" s="271"/>
      <c r="P18" s="272"/>
      <c r="Q18" s="247"/>
      <c r="R18" s="247" t="s">
        <v>342</v>
      </c>
      <c r="S18" s="247"/>
      <c r="T18" s="307" t="s">
        <v>360</v>
      </c>
      <c r="U18" s="308"/>
      <c r="V18" s="246" t="s">
        <v>176</v>
      </c>
      <c r="W18" s="246"/>
      <c r="X18" s="243" t="s">
        <v>361</v>
      </c>
      <c r="Y18" s="245"/>
      <c r="Z18" s="251"/>
      <c r="AA18" s="262"/>
      <c r="AB18" s="109" t="s">
        <v>336</v>
      </c>
      <c r="AC18" s="109" t="s">
        <v>337</v>
      </c>
      <c r="AD18" s="110" t="s">
        <v>118</v>
      </c>
      <c r="AE18" s="110" t="s">
        <v>30</v>
      </c>
      <c r="AF18" s="110" t="s">
        <v>29</v>
      </c>
      <c r="AG18" s="250" t="s">
        <v>347</v>
      </c>
      <c r="AH18" s="246" t="s">
        <v>340</v>
      </c>
      <c r="AI18" s="246"/>
      <c r="AJ18" s="247" t="s">
        <v>341</v>
      </c>
      <c r="AK18" s="247"/>
    </row>
    <row r="19" spans="1:131" ht="51.75" customHeight="1" x14ac:dyDescent="0.25">
      <c r="A19" s="261"/>
      <c r="B19" s="110" t="s">
        <v>338</v>
      </c>
      <c r="C19" s="110" t="s">
        <v>339</v>
      </c>
      <c r="D19" s="251"/>
      <c r="E19" s="110" t="s">
        <v>338</v>
      </c>
      <c r="F19" s="110" t="s">
        <v>339</v>
      </c>
      <c r="G19" s="119" t="s">
        <v>278</v>
      </c>
      <c r="H19" s="120" t="s">
        <v>248</v>
      </c>
      <c r="I19" s="251"/>
      <c r="J19" s="251"/>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51"/>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37" priority="3">
      <formula>CELL("защита",A1)</formula>
    </cfRule>
  </conditionalFormatting>
  <conditionalFormatting sqref="A22:AK1048576">
    <cfRule type="expression" dxfId="36" priority="4">
      <formula>ISBLANK(A22)</formula>
    </cfRule>
  </conditionalFormatting>
  <conditionalFormatting sqref="A21:AK21">
    <cfRule type="expression" dxfId="35" priority="1">
      <formula>CELL("защита",A21)</formula>
    </cfRule>
  </conditionalFormatting>
  <conditionalFormatting sqref="A21:AK21">
    <cfRule type="expression" dxfId="3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31"/>
      <c r="B1" s="231"/>
      <c r="C1" s="231"/>
      <c r="D1" s="231"/>
      <c r="E1" s="231"/>
      <c r="F1" s="231"/>
      <c r="G1" s="231"/>
      <c r="H1" s="231"/>
      <c r="I1" s="231"/>
      <c r="J1" s="231"/>
      <c r="K1" s="231"/>
      <c r="L1" s="231"/>
      <c r="M1" s="231"/>
      <c r="N1" s="231"/>
      <c r="O1" s="231"/>
    </row>
    <row r="2" spans="1:26" s="61" customFormat="1" ht="20.25" x14ac:dyDescent="0.2">
      <c r="A2" s="216" t="s">
        <v>0</v>
      </c>
      <c r="B2" s="216"/>
      <c r="C2" s="216"/>
      <c r="D2" s="216"/>
      <c r="E2" s="216"/>
      <c r="F2" s="216"/>
      <c r="G2" s="216"/>
      <c r="H2" s="216"/>
      <c r="I2" s="216"/>
      <c r="J2" s="216"/>
      <c r="K2" s="216"/>
      <c r="L2" s="216"/>
      <c r="M2" s="216"/>
      <c r="N2" s="216"/>
      <c r="O2" s="216"/>
      <c r="P2" s="56"/>
      <c r="Q2" s="56"/>
      <c r="R2" s="56"/>
      <c r="S2" s="56"/>
      <c r="T2" s="56"/>
      <c r="U2" s="56"/>
      <c r="V2" s="56"/>
      <c r="W2" s="56"/>
      <c r="X2" s="56"/>
      <c r="Y2" s="56"/>
      <c r="Z2" s="56"/>
    </row>
    <row r="3" spans="1:26" s="61" customFormat="1" ht="18.75" x14ac:dyDescent="0.2">
      <c r="A3" s="275"/>
      <c r="B3" s="275"/>
      <c r="C3" s="275"/>
      <c r="D3" s="275"/>
      <c r="E3" s="275"/>
      <c r="F3" s="275"/>
      <c r="G3" s="275"/>
      <c r="H3" s="275"/>
      <c r="I3" s="275"/>
      <c r="J3" s="275"/>
      <c r="K3" s="275"/>
      <c r="L3" s="275"/>
      <c r="M3" s="275"/>
      <c r="N3" s="275"/>
      <c r="O3" s="275"/>
      <c r="P3" s="56"/>
      <c r="Q3" s="56"/>
      <c r="R3" s="56"/>
      <c r="S3" s="56"/>
      <c r="T3" s="56"/>
      <c r="U3" s="56"/>
      <c r="V3" s="56"/>
      <c r="W3" s="56"/>
      <c r="X3" s="56"/>
      <c r="Y3" s="56"/>
      <c r="Z3" s="56"/>
    </row>
    <row r="4" spans="1:26"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56"/>
      <c r="Q4" s="56"/>
      <c r="R4" s="56"/>
      <c r="S4" s="56"/>
      <c r="T4" s="56"/>
      <c r="U4" s="56"/>
      <c r="V4" s="56"/>
      <c r="W4" s="56"/>
      <c r="X4" s="56"/>
      <c r="Y4" s="56"/>
      <c r="Z4" s="56"/>
    </row>
    <row r="5" spans="1:26" s="61" customFormat="1" ht="18.75" x14ac:dyDescent="0.2">
      <c r="A5" s="228" t="s">
        <v>506</v>
      </c>
      <c r="B5" s="228"/>
      <c r="C5" s="228"/>
      <c r="D5" s="228"/>
      <c r="E5" s="228"/>
      <c r="F5" s="228"/>
      <c r="G5" s="228"/>
      <c r="H5" s="228"/>
      <c r="I5" s="228"/>
      <c r="J5" s="228"/>
      <c r="K5" s="228"/>
      <c r="L5" s="228"/>
      <c r="M5" s="228"/>
      <c r="N5" s="228"/>
      <c r="O5" s="228"/>
      <c r="P5" s="56"/>
      <c r="Q5" s="56"/>
      <c r="R5" s="56"/>
      <c r="S5" s="56"/>
      <c r="T5" s="56"/>
      <c r="U5" s="56"/>
      <c r="V5" s="56"/>
      <c r="W5" s="56"/>
      <c r="X5" s="56"/>
      <c r="Y5" s="56"/>
      <c r="Z5" s="56"/>
    </row>
    <row r="6" spans="1:26" s="61" customFormat="1" ht="18.75" x14ac:dyDescent="0.2">
      <c r="A6" s="275"/>
      <c r="B6" s="275"/>
      <c r="C6" s="275"/>
      <c r="D6" s="275"/>
      <c r="E6" s="275"/>
      <c r="F6" s="275"/>
      <c r="G6" s="275"/>
      <c r="H6" s="275"/>
      <c r="I6" s="275"/>
      <c r="J6" s="275"/>
      <c r="K6" s="275"/>
      <c r="L6" s="275"/>
      <c r="M6" s="275"/>
      <c r="N6" s="275"/>
      <c r="O6" s="275"/>
      <c r="P6" s="56"/>
      <c r="Q6" s="56"/>
      <c r="R6" s="56"/>
      <c r="S6" s="56"/>
      <c r="T6" s="56"/>
      <c r="U6" s="56"/>
      <c r="V6" s="56"/>
      <c r="W6" s="56"/>
      <c r="X6" s="56"/>
      <c r="Y6" s="56"/>
      <c r="Z6" s="56"/>
    </row>
    <row r="7" spans="1:26" s="61" customFormat="1" ht="18.75"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56"/>
      <c r="Q7" s="56"/>
      <c r="R7" s="56"/>
      <c r="S7" s="56"/>
      <c r="T7" s="56"/>
      <c r="U7" s="56"/>
      <c r="V7" s="56"/>
      <c r="W7" s="56"/>
      <c r="X7" s="56"/>
      <c r="Y7" s="56"/>
      <c r="Z7" s="56"/>
    </row>
    <row r="8" spans="1:26" s="61" customFormat="1" ht="18.75" x14ac:dyDescent="0.2">
      <c r="A8" s="228" t="s">
        <v>507</v>
      </c>
      <c r="B8" s="228"/>
      <c r="C8" s="228"/>
      <c r="D8" s="228"/>
      <c r="E8" s="228"/>
      <c r="F8" s="228"/>
      <c r="G8" s="228"/>
      <c r="H8" s="228"/>
      <c r="I8" s="228"/>
      <c r="J8" s="228"/>
      <c r="K8" s="228"/>
      <c r="L8" s="228"/>
      <c r="M8" s="228"/>
      <c r="N8" s="228"/>
      <c r="O8" s="228"/>
      <c r="P8" s="56"/>
      <c r="Q8" s="56"/>
      <c r="R8" s="56"/>
      <c r="S8" s="56"/>
      <c r="T8" s="56"/>
      <c r="U8" s="56"/>
      <c r="V8" s="56"/>
      <c r="W8" s="56"/>
      <c r="X8" s="56"/>
      <c r="Y8" s="56"/>
      <c r="Z8" s="56"/>
    </row>
    <row r="9" spans="1:26" s="66" customFormat="1" ht="15.75" customHeight="1" x14ac:dyDescent="0.2">
      <c r="A9" s="226"/>
      <c r="B9" s="226"/>
      <c r="C9" s="226"/>
      <c r="D9" s="226"/>
      <c r="E9" s="226"/>
      <c r="F9" s="226"/>
      <c r="G9" s="226"/>
      <c r="H9" s="226"/>
      <c r="I9" s="226"/>
      <c r="J9" s="226"/>
      <c r="K9" s="226"/>
      <c r="L9" s="226"/>
      <c r="M9" s="226"/>
      <c r="N9" s="226"/>
      <c r="O9" s="226"/>
      <c r="P9" s="65"/>
      <c r="Q9" s="65"/>
      <c r="R9" s="65"/>
      <c r="S9" s="65"/>
      <c r="T9" s="65"/>
      <c r="U9" s="65"/>
      <c r="V9" s="65"/>
      <c r="W9" s="65"/>
      <c r="X9" s="65"/>
      <c r="Y9" s="65"/>
      <c r="Z9" s="65"/>
    </row>
    <row r="10" spans="1:26" s="67" customFormat="1" ht="18.75"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57"/>
      <c r="Q10" s="57"/>
      <c r="R10" s="57"/>
      <c r="S10" s="57"/>
      <c r="T10" s="57"/>
      <c r="U10" s="57"/>
      <c r="V10" s="57"/>
      <c r="W10" s="57"/>
      <c r="X10" s="57"/>
      <c r="Y10" s="57"/>
      <c r="Z10" s="57"/>
    </row>
    <row r="11" spans="1:26" s="67" customFormat="1" ht="15" customHeight="1" x14ac:dyDescent="0.2">
      <c r="A11" s="228" t="s">
        <v>508</v>
      </c>
      <c r="B11" s="228"/>
      <c r="C11" s="228"/>
      <c r="D11" s="228"/>
      <c r="E11" s="228"/>
      <c r="F11" s="228"/>
      <c r="G11" s="228"/>
      <c r="H11" s="228"/>
      <c r="I11" s="228"/>
      <c r="J11" s="228"/>
      <c r="K11" s="228"/>
      <c r="L11" s="228"/>
      <c r="M11" s="228"/>
      <c r="N11" s="228"/>
      <c r="O11" s="228"/>
      <c r="P11" s="58"/>
      <c r="Q11" s="58"/>
      <c r="R11" s="58"/>
      <c r="S11" s="58"/>
      <c r="T11" s="58"/>
      <c r="U11" s="58"/>
      <c r="V11" s="58"/>
      <c r="W11" s="58"/>
      <c r="X11" s="58"/>
      <c r="Y11" s="58"/>
      <c r="Z11" s="58"/>
    </row>
    <row r="12" spans="1:26" s="67" customFormat="1" ht="15" customHeight="1" x14ac:dyDescent="0.2">
      <c r="A12" s="228"/>
      <c r="B12" s="228"/>
      <c r="C12" s="228"/>
      <c r="D12" s="228"/>
      <c r="E12" s="228"/>
      <c r="F12" s="228"/>
      <c r="G12" s="228"/>
      <c r="H12" s="228"/>
      <c r="I12" s="228"/>
      <c r="J12" s="228"/>
      <c r="K12" s="228"/>
      <c r="L12" s="228"/>
      <c r="M12" s="228"/>
      <c r="N12" s="228"/>
      <c r="O12" s="228"/>
      <c r="P12" s="58"/>
      <c r="Q12" s="58"/>
      <c r="R12" s="58"/>
      <c r="S12" s="58"/>
      <c r="T12" s="58"/>
      <c r="U12" s="58"/>
      <c r="V12" s="58"/>
      <c r="W12" s="58"/>
      <c r="X12" s="58"/>
      <c r="Y12" s="58"/>
      <c r="Z12" s="58"/>
    </row>
    <row r="13" spans="1:26" s="67" customFormat="1" ht="18.75"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68"/>
      <c r="Q13" s="68"/>
      <c r="R13" s="68"/>
      <c r="S13" s="68"/>
      <c r="T13" s="68"/>
      <c r="U13" s="68"/>
      <c r="V13" s="68"/>
      <c r="W13" s="68"/>
    </row>
    <row r="14" spans="1:26" s="67" customFormat="1" ht="18.75" customHeight="1" x14ac:dyDescent="0.2">
      <c r="A14" s="232"/>
      <c r="B14" s="232"/>
      <c r="C14" s="232"/>
      <c r="D14" s="232"/>
      <c r="E14" s="232"/>
      <c r="F14" s="232"/>
      <c r="G14" s="232"/>
      <c r="H14" s="232"/>
      <c r="I14" s="232"/>
      <c r="J14" s="232"/>
      <c r="K14" s="232"/>
      <c r="L14" s="232"/>
      <c r="M14" s="232"/>
      <c r="N14" s="232"/>
      <c r="O14" s="232"/>
      <c r="P14" s="68"/>
      <c r="Q14" s="68"/>
      <c r="R14" s="68"/>
      <c r="S14" s="68"/>
      <c r="T14" s="68"/>
      <c r="U14" s="68"/>
      <c r="V14" s="68"/>
      <c r="W14" s="68"/>
    </row>
    <row r="15" spans="1:26" s="67" customFormat="1" ht="18.75" customHeight="1" x14ac:dyDescent="0.2">
      <c r="A15" s="230" t="s">
        <v>308</v>
      </c>
      <c r="B15" s="230"/>
      <c r="C15" s="230"/>
      <c r="D15" s="230"/>
      <c r="E15" s="230"/>
      <c r="F15" s="230"/>
      <c r="G15" s="230"/>
      <c r="H15" s="230"/>
      <c r="I15" s="230"/>
      <c r="J15" s="230"/>
      <c r="K15" s="230"/>
      <c r="L15" s="230"/>
      <c r="M15" s="230"/>
      <c r="N15" s="230"/>
      <c r="O15" s="230"/>
      <c r="P15" s="68"/>
      <c r="Q15" s="68"/>
      <c r="R15" s="68"/>
      <c r="S15" s="68"/>
      <c r="T15" s="68"/>
      <c r="U15" s="68"/>
      <c r="V15" s="68"/>
      <c r="W15" s="68"/>
    </row>
    <row r="16" spans="1:26" s="67" customFormat="1" ht="22.5" customHeight="1" x14ac:dyDescent="0.2">
      <c r="A16" s="314"/>
      <c r="B16" s="314"/>
      <c r="C16" s="314"/>
      <c r="D16" s="314"/>
      <c r="E16" s="314"/>
      <c r="F16" s="314"/>
      <c r="G16" s="314"/>
      <c r="H16" s="314"/>
      <c r="I16" s="314"/>
      <c r="J16" s="314"/>
      <c r="K16" s="314"/>
      <c r="L16" s="314"/>
      <c r="M16" s="314"/>
      <c r="N16" s="314"/>
      <c r="O16" s="314"/>
      <c r="P16" s="69"/>
      <c r="Q16" s="69"/>
      <c r="R16" s="69"/>
      <c r="S16" s="69"/>
      <c r="T16" s="69"/>
      <c r="U16" s="69"/>
      <c r="V16" s="69"/>
      <c r="W16" s="69"/>
      <c r="X16" s="69"/>
      <c r="Y16" s="69"/>
      <c r="Z16" s="69"/>
    </row>
    <row r="17" spans="1:26" s="67" customFormat="1" ht="78" customHeight="1" x14ac:dyDescent="0.2">
      <c r="A17" s="235" t="s">
        <v>126</v>
      </c>
      <c r="B17" s="235" t="s">
        <v>181</v>
      </c>
      <c r="C17" s="235" t="s">
        <v>362</v>
      </c>
      <c r="D17" s="235" t="s">
        <v>22</v>
      </c>
      <c r="E17" s="310" t="s">
        <v>298</v>
      </c>
      <c r="F17" s="311"/>
      <c r="G17" s="311"/>
      <c r="H17" s="311"/>
      <c r="I17" s="312"/>
      <c r="J17" s="313" t="s">
        <v>368</v>
      </c>
      <c r="K17" s="313"/>
      <c r="L17" s="313"/>
      <c r="M17" s="313"/>
      <c r="N17" s="313"/>
      <c r="O17" s="313"/>
      <c r="P17" s="68"/>
      <c r="Q17" s="68"/>
      <c r="R17" s="68"/>
      <c r="S17" s="68"/>
      <c r="T17" s="68"/>
      <c r="U17" s="68"/>
      <c r="V17" s="68"/>
      <c r="W17" s="68"/>
    </row>
    <row r="18" spans="1:26" s="67" customFormat="1" ht="107.25" customHeight="1" x14ac:dyDescent="0.2">
      <c r="A18" s="235"/>
      <c r="B18" s="235"/>
      <c r="C18" s="235"/>
      <c r="D18" s="235"/>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33" priority="1">
      <formula>CELL("защита",A1)</formula>
    </cfRule>
  </conditionalFormatting>
  <conditionalFormatting sqref="A20:O1048576">
    <cfRule type="expression" dxfId="3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F51" sqref="F51"/>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29"/>
      <c r="B1" s="329"/>
      <c r="C1" s="329"/>
      <c r="D1" s="329"/>
      <c r="E1" s="329"/>
      <c r="F1" s="329"/>
      <c r="G1" s="329"/>
      <c r="H1" s="329"/>
      <c r="I1" s="329"/>
      <c r="J1" s="329"/>
    </row>
    <row r="2" spans="1:10" ht="20.25" x14ac:dyDescent="0.25">
      <c r="A2" s="216" t="s">
        <v>0</v>
      </c>
      <c r="B2" s="216"/>
      <c r="C2" s="216"/>
      <c r="D2" s="216"/>
      <c r="E2" s="216"/>
      <c r="F2" s="216"/>
      <c r="G2" s="216"/>
      <c r="H2" s="216"/>
      <c r="I2" s="216"/>
      <c r="J2" s="216"/>
    </row>
    <row r="3" spans="1:10" ht="18.75" x14ac:dyDescent="0.25">
      <c r="A3" s="225"/>
      <c r="B3" s="225"/>
      <c r="C3" s="225"/>
      <c r="D3" s="225"/>
      <c r="E3" s="225"/>
      <c r="F3" s="225"/>
      <c r="G3" s="225"/>
      <c r="H3" s="225"/>
      <c r="I3" s="225"/>
      <c r="J3" s="225"/>
    </row>
    <row r="4" spans="1:10"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row>
    <row r="5" spans="1:10" x14ac:dyDescent="0.25">
      <c r="A5" s="228" t="s">
        <v>506</v>
      </c>
      <c r="B5" s="228"/>
      <c r="C5" s="228"/>
      <c r="D5" s="228"/>
      <c r="E5" s="228"/>
      <c r="F5" s="228"/>
      <c r="G5" s="228"/>
      <c r="H5" s="228"/>
      <c r="I5" s="228"/>
      <c r="J5" s="228"/>
    </row>
    <row r="6" spans="1:10" ht="18.75" x14ac:dyDescent="0.25">
      <c r="A6" s="225"/>
      <c r="B6" s="225"/>
      <c r="C6" s="225"/>
      <c r="D6" s="225"/>
      <c r="E6" s="225"/>
      <c r="F6" s="225"/>
      <c r="G6" s="225"/>
      <c r="H6" s="225"/>
      <c r="I6" s="225"/>
      <c r="J6" s="225"/>
    </row>
    <row r="7" spans="1:10" ht="18.75" x14ac:dyDescent="0.25">
      <c r="A7" s="233" t="str">
        <f>IF(ISBLANK('1'!C13),CONCATENATE("В разделе 1 формы заполните показатель"," '",'1'!B13,"' "),'1'!C13)</f>
        <v>K_505-НГ-86</v>
      </c>
      <c r="B7" s="233"/>
      <c r="C7" s="233"/>
      <c r="D7" s="233"/>
      <c r="E7" s="233"/>
      <c r="F7" s="233"/>
      <c r="G7" s="233"/>
      <c r="H7" s="233"/>
      <c r="I7" s="233"/>
      <c r="J7" s="233"/>
    </row>
    <row r="8" spans="1:10" x14ac:dyDescent="0.25">
      <c r="A8" s="228" t="s">
        <v>507</v>
      </c>
      <c r="B8" s="228"/>
      <c r="C8" s="228"/>
      <c r="D8" s="228"/>
      <c r="E8" s="228"/>
      <c r="F8" s="228"/>
      <c r="G8" s="228"/>
      <c r="H8" s="228"/>
      <c r="I8" s="228"/>
      <c r="J8" s="228"/>
    </row>
    <row r="9" spans="1:10" ht="18.75" x14ac:dyDescent="0.25">
      <c r="A9" s="226"/>
      <c r="B9" s="226"/>
      <c r="C9" s="226"/>
      <c r="D9" s="226"/>
      <c r="E9" s="226"/>
      <c r="F9" s="226"/>
      <c r="G9" s="226"/>
      <c r="H9" s="226"/>
      <c r="I9" s="226"/>
      <c r="J9" s="226"/>
    </row>
    <row r="10" spans="1:10" ht="18.75" x14ac:dyDescent="0.25">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row>
    <row r="11" spans="1:10" x14ac:dyDescent="0.25">
      <c r="A11" s="228" t="s">
        <v>508</v>
      </c>
      <c r="B11" s="228"/>
      <c r="C11" s="228"/>
      <c r="D11" s="228"/>
      <c r="E11" s="228"/>
      <c r="F11" s="228"/>
      <c r="G11" s="228"/>
      <c r="H11" s="228"/>
      <c r="I11" s="228"/>
      <c r="J11" s="228"/>
    </row>
    <row r="12" spans="1:10" x14ac:dyDescent="0.25">
      <c r="A12" s="228"/>
      <c r="B12" s="228"/>
      <c r="C12" s="228"/>
      <c r="D12" s="228"/>
      <c r="E12" s="228"/>
      <c r="F12" s="228"/>
      <c r="G12" s="228"/>
      <c r="H12" s="228"/>
      <c r="I12" s="228"/>
      <c r="J12" s="228"/>
    </row>
    <row r="13" spans="1:10" ht="18.75"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row>
    <row r="14" spans="1:10" ht="15.75" customHeight="1" x14ac:dyDescent="0.25">
      <c r="A14" s="329"/>
      <c r="B14" s="329"/>
      <c r="C14" s="329"/>
      <c r="D14" s="329"/>
      <c r="E14" s="329"/>
      <c r="F14" s="329"/>
      <c r="G14" s="329"/>
      <c r="H14" s="329"/>
      <c r="I14" s="329"/>
      <c r="J14" s="329"/>
    </row>
    <row r="15" spans="1:10" ht="18.75" x14ac:dyDescent="0.25">
      <c r="A15" s="230" t="s">
        <v>309</v>
      </c>
      <c r="B15" s="230"/>
      <c r="C15" s="230"/>
      <c r="D15" s="230"/>
      <c r="E15" s="230"/>
      <c r="F15" s="230"/>
      <c r="G15" s="230"/>
      <c r="H15" s="230"/>
      <c r="I15" s="230"/>
      <c r="J15" s="230"/>
    </row>
    <row r="16" spans="1:10" ht="18.75" x14ac:dyDescent="0.25">
      <c r="A16" s="317"/>
      <c r="B16" s="317"/>
      <c r="C16" s="317"/>
      <c r="D16" s="317"/>
      <c r="E16" s="317"/>
      <c r="F16" s="317"/>
      <c r="G16" s="317"/>
      <c r="H16" s="317"/>
      <c r="I16" s="317"/>
      <c r="J16" s="317"/>
    </row>
    <row r="17" spans="1:10" ht="18.75" x14ac:dyDescent="0.25">
      <c r="A17" s="315"/>
      <c r="B17" s="315"/>
      <c r="C17" s="315"/>
      <c r="D17" s="315"/>
      <c r="E17" s="315"/>
      <c r="F17" s="315"/>
      <c r="G17" s="315"/>
      <c r="H17" s="315"/>
      <c r="I17" s="315"/>
      <c r="J17" s="315"/>
    </row>
    <row r="18" spans="1:10" s="174" customFormat="1" ht="18.75" x14ac:dyDescent="0.25">
      <c r="A18" s="316" t="s">
        <v>542</v>
      </c>
      <c r="B18" s="316"/>
      <c r="C18" s="316"/>
      <c r="D18" s="316"/>
      <c r="E18" s="316"/>
      <c r="F18" s="316"/>
      <c r="G18" s="316"/>
      <c r="H18" s="316"/>
      <c r="I18" s="316"/>
      <c r="J18" s="316"/>
    </row>
    <row r="19" spans="1:10" x14ac:dyDescent="0.25">
      <c r="A19" s="330"/>
      <c r="B19" s="330"/>
      <c r="C19" s="330"/>
      <c r="D19" s="330"/>
      <c r="E19" s="330"/>
      <c r="F19" s="330"/>
      <c r="G19" s="330"/>
      <c r="H19" s="330"/>
      <c r="I19" s="330"/>
      <c r="J19" s="330"/>
    </row>
    <row r="20" spans="1:10" ht="28.5" customHeight="1" x14ac:dyDescent="0.25">
      <c r="A20" s="318" t="s">
        <v>126</v>
      </c>
      <c r="B20" s="319" t="s">
        <v>275</v>
      </c>
      <c r="C20" s="325" t="s">
        <v>106</v>
      </c>
      <c r="D20" s="325"/>
      <c r="E20" s="325"/>
      <c r="F20" s="325"/>
      <c r="G20" s="320" t="s">
        <v>403</v>
      </c>
      <c r="H20" s="322" t="s">
        <v>404</v>
      </c>
      <c r="I20" s="319" t="s">
        <v>89</v>
      </c>
      <c r="J20" s="321" t="s">
        <v>107</v>
      </c>
    </row>
    <row r="21" spans="1:10" ht="58.5" customHeight="1" x14ac:dyDescent="0.25">
      <c r="A21" s="318"/>
      <c r="B21" s="319"/>
      <c r="C21" s="326" t="s">
        <v>369</v>
      </c>
      <c r="D21" s="326"/>
      <c r="E21" s="327" t="s">
        <v>370</v>
      </c>
      <c r="F21" s="328"/>
      <c r="G21" s="320"/>
      <c r="H21" s="323"/>
      <c r="I21" s="319"/>
      <c r="J21" s="321"/>
    </row>
    <row r="22" spans="1:10" ht="63.75" customHeight="1" x14ac:dyDescent="0.25">
      <c r="A22" s="318"/>
      <c r="B22" s="319"/>
      <c r="C22" s="129" t="s">
        <v>371</v>
      </c>
      <c r="D22" s="129" t="s">
        <v>372</v>
      </c>
      <c r="E22" s="129" t="s">
        <v>371</v>
      </c>
      <c r="F22" s="129" t="s">
        <v>372</v>
      </c>
      <c r="G22" s="320"/>
      <c r="H22" s="324"/>
      <c r="I22" s="319"/>
      <c r="J22" s="321"/>
    </row>
    <row r="23" spans="1:10" x14ac:dyDescent="0.25">
      <c r="A23" s="130">
        <v>1</v>
      </c>
      <c r="B23" s="131">
        <v>2</v>
      </c>
      <c r="C23" s="130">
        <v>3</v>
      </c>
      <c r="D23" s="131">
        <v>4</v>
      </c>
      <c r="E23" s="130">
        <v>5</v>
      </c>
      <c r="F23" s="131">
        <v>6</v>
      </c>
      <c r="G23" s="130">
        <v>7</v>
      </c>
      <c r="H23" s="131">
        <v>8</v>
      </c>
      <c r="I23" s="130">
        <v>9</v>
      </c>
      <c r="J23" s="131">
        <v>10</v>
      </c>
    </row>
    <row r="24" spans="1:10" s="205" customFormat="1" ht="50.25" customHeight="1" x14ac:dyDescent="0.25">
      <c r="A24" s="199">
        <v>1</v>
      </c>
      <c r="B24" s="200" t="s">
        <v>88</v>
      </c>
      <c r="C24" s="201" t="s">
        <v>560</v>
      </c>
      <c r="D24" s="201" t="s">
        <v>560</v>
      </c>
      <c r="E24" s="201" t="s">
        <v>560</v>
      </c>
      <c r="F24" s="201" t="s">
        <v>560</v>
      </c>
      <c r="G24" s="202" t="s">
        <v>558</v>
      </c>
      <c r="H24" s="202" t="s">
        <v>558</v>
      </c>
      <c r="I24" s="203"/>
      <c r="J24" s="204"/>
    </row>
    <row r="25" spans="1:10" ht="70.5" customHeight="1" x14ac:dyDescent="0.25">
      <c r="A25" s="127" t="s">
        <v>79</v>
      </c>
      <c r="B25" s="128" t="s">
        <v>197</v>
      </c>
      <c r="C25" s="198" t="s">
        <v>560</v>
      </c>
      <c r="D25" s="198" t="s">
        <v>560</v>
      </c>
      <c r="E25" s="198" t="s">
        <v>560</v>
      </c>
      <c r="F25" s="198" t="s">
        <v>560</v>
      </c>
      <c r="G25" s="20" t="s">
        <v>558</v>
      </c>
      <c r="H25" s="20" t="s">
        <v>558</v>
      </c>
      <c r="I25" s="19"/>
      <c r="J25" s="19"/>
    </row>
    <row r="26" spans="1:10" s="34" customFormat="1" ht="60" customHeight="1" x14ac:dyDescent="0.25">
      <c r="A26" s="127" t="s">
        <v>77</v>
      </c>
      <c r="B26" s="128" t="s">
        <v>373</v>
      </c>
      <c r="C26" s="198" t="s">
        <v>560</v>
      </c>
      <c r="D26" s="198" t="s">
        <v>560</v>
      </c>
      <c r="E26" s="198" t="s">
        <v>560</v>
      </c>
      <c r="F26" s="198" t="s">
        <v>560</v>
      </c>
      <c r="G26" s="20" t="s">
        <v>558</v>
      </c>
      <c r="H26" s="20" t="s">
        <v>558</v>
      </c>
      <c r="I26" s="19"/>
      <c r="J26" s="19"/>
    </row>
    <row r="27" spans="1:10" s="34" customFormat="1" ht="70.5" customHeight="1" x14ac:dyDescent="0.25">
      <c r="A27" s="127" t="s">
        <v>75</v>
      </c>
      <c r="B27" s="128" t="s">
        <v>374</v>
      </c>
      <c r="C27" s="198" t="s">
        <v>560</v>
      </c>
      <c r="D27" s="198" t="s">
        <v>560</v>
      </c>
      <c r="E27" s="198" t="s">
        <v>560</v>
      </c>
      <c r="F27" s="198" t="s">
        <v>560</v>
      </c>
      <c r="G27" s="20" t="s">
        <v>558</v>
      </c>
      <c r="H27" s="20" t="s">
        <v>558</v>
      </c>
      <c r="I27" s="19"/>
      <c r="J27" s="19"/>
    </row>
    <row r="28" spans="1:10" s="34" customFormat="1" ht="54" customHeight="1" x14ac:dyDescent="0.25">
      <c r="A28" s="127" t="s">
        <v>74</v>
      </c>
      <c r="B28" s="128" t="s">
        <v>375</v>
      </c>
      <c r="C28" s="198" t="s">
        <v>560</v>
      </c>
      <c r="D28" s="198" t="s">
        <v>560</v>
      </c>
      <c r="E28" s="198" t="s">
        <v>560</v>
      </c>
      <c r="F28" s="198" t="s">
        <v>560</v>
      </c>
      <c r="G28" s="20" t="s">
        <v>558</v>
      </c>
      <c r="H28" s="20" t="s">
        <v>558</v>
      </c>
      <c r="I28" s="19"/>
      <c r="J28" s="19"/>
    </row>
    <row r="29" spans="1:10" s="34" customFormat="1" ht="42" customHeight="1" x14ac:dyDescent="0.25">
      <c r="A29" s="127" t="s">
        <v>73</v>
      </c>
      <c r="B29" s="128" t="s">
        <v>376</v>
      </c>
      <c r="C29" s="198" t="s">
        <v>560</v>
      </c>
      <c r="D29" s="198" t="s">
        <v>560</v>
      </c>
      <c r="E29" s="198" t="s">
        <v>560</v>
      </c>
      <c r="F29" s="198" t="s">
        <v>560</v>
      </c>
      <c r="G29" s="20" t="s">
        <v>558</v>
      </c>
      <c r="H29" s="20" t="s">
        <v>558</v>
      </c>
      <c r="I29" s="19"/>
      <c r="J29" s="19"/>
    </row>
    <row r="30" spans="1:10" s="34" customFormat="1" ht="42" customHeight="1" x14ac:dyDescent="0.25">
      <c r="A30" s="127" t="s">
        <v>198</v>
      </c>
      <c r="B30" s="128" t="s">
        <v>377</v>
      </c>
      <c r="C30" s="198" t="s">
        <v>560</v>
      </c>
      <c r="D30" s="198" t="s">
        <v>560</v>
      </c>
      <c r="E30" s="198" t="s">
        <v>560</v>
      </c>
      <c r="F30" s="198" t="s">
        <v>560</v>
      </c>
      <c r="G30" s="20" t="s">
        <v>558</v>
      </c>
      <c r="H30" s="20" t="s">
        <v>558</v>
      </c>
      <c r="I30" s="19"/>
      <c r="J30" s="19"/>
    </row>
    <row r="31" spans="1:10" s="34" customFormat="1" ht="37.5" customHeight="1" x14ac:dyDescent="0.25">
      <c r="A31" s="127" t="s">
        <v>199</v>
      </c>
      <c r="B31" s="128" t="s">
        <v>378</v>
      </c>
      <c r="C31" s="198" t="s">
        <v>560</v>
      </c>
      <c r="D31" s="198" t="s">
        <v>560</v>
      </c>
      <c r="E31" s="198" t="s">
        <v>560</v>
      </c>
      <c r="F31" s="198" t="s">
        <v>560</v>
      </c>
      <c r="G31" s="20" t="s">
        <v>558</v>
      </c>
      <c r="H31" s="20" t="s">
        <v>558</v>
      </c>
      <c r="I31" s="19"/>
      <c r="J31" s="19"/>
    </row>
    <row r="32" spans="1:10" s="34" customFormat="1" ht="33.75" customHeight="1" x14ac:dyDescent="0.25">
      <c r="A32" s="127" t="s">
        <v>200</v>
      </c>
      <c r="B32" s="128" t="s">
        <v>379</v>
      </c>
      <c r="C32" s="198" t="s">
        <v>560</v>
      </c>
      <c r="D32" s="198" t="s">
        <v>560</v>
      </c>
      <c r="E32" s="198" t="s">
        <v>560</v>
      </c>
      <c r="F32" s="198" t="s">
        <v>560</v>
      </c>
      <c r="G32" s="20" t="s">
        <v>558</v>
      </c>
      <c r="H32" s="20" t="s">
        <v>558</v>
      </c>
      <c r="I32" s="19"/>
      <c r="J32" s="19"/>
    </row>
    <row r="33" spans="1:10" s="34" customFormat="1" ht="54" customHeight="1" x14ac:dyDescent="0.25">
      <c r="A33" s="127" t="s">
        <v>201</v>
      </c>
      <c r="B33" s="128" t="s">
        <v>380</v>
      </c>
      <c r="C33" s="198" t="s">
        <v>560</v>
      </c>
      <c r="D33" s="198" t="s">
        <v>560</v>
      </c>
      <c r="E33" s="198" t="s">
        <v>560</v>
      </c>
      <c r="F33" s="198" t="s">
        <v>560</v>
      </c>
      <c r="G33" s="20" t="s">
        <v>558</v>
      </c>
      <c r="H33" s="20" t="s">
        <v>558</v>
      </c>
      <c r="I33" s="19"/>
      <c r="J33" s="19"/>
    </row>
    <row r="34" spans="1:10" s="34" customFormat="1" ht="93" customHeight="1" x14ac:dyDescent="0.25">
      <c r="A34" s="127" t="s">
        <v>202</v>
      </c>
      <c r="B34" s="128" t="s">
        <v>381</v>
      </c>
      <c r="C34" s="198" t="s">
        <v>560</v>
      </c>
      <c r="D34" s="198" t="s">
        <v>560</v>
      </c>
      <c r="E34" s="198" t="s">
        <v>560</v>
      </c>
      <c r="F34" s="198" t="s">
        <v>560</v>
      </c>
      <c r="G34" s="20" t="s">
        <v>558</v>
      </c>
      <c r="H34" s="20" t="s">
        <v>558</v>
      </c>
      <c r="I34" s="19"/>
      <c r="J34" s="19"/>
    </row>
    <row r="35" spans="1:10" s="34" customFormat="1" ht="47.25" customHeight="1" x14ac:dyDescent="0.25">
      <c r="A35" s="127" t="s">
        <v>203</v>
      </c>
      <c r="B35" s="128" t="s">
        <v>382</v>
      </c>
      <c r="C35" s="198" t="s">
        <v>560</v>
      </c>
      <c r="D35" s="198" t="s">
        <v>560</v>
      </c>
      <c r="E35" s="198" t="s">
        <v>560</v>
      </c>
      <c r="F35" s="198" t="s">
        <v>560</v>
      </c>
      <c r="G35" s="20" t="s">
        <v>558</v>
      </c>
      <c r="H35" s="20" t="s">
        <v>558</v>
      </c>
      <c r="I35" s="21"/>
      <c r="J35" s="19"/>
    </row>
    <row r="36" spans="1:10" s="34" customFormat="1" ht="120.75" customHeight="1" x14ac:dyDescent="0.25">
      <c r="A36" s="127" t="s">
        <v>204</v>
      </c>
      <c r="B36" s="128" t="s">
        <v>383</v>
      </c>
      <c r="C36" s="198" t="s">
        <v>560</v>
      </c>
      <c r="D36" s="198" t="s">
        <v>560</v>
      </c>
      <c r="E36" s="198" t="s">
        <v>560</v>
      </c>
      <c r="F36" s="198" t="s">
        <v>560</v>
      </c>
      <c r="G36" s="20" t="s">
        <v>558</v>
      </c>
      <c r="H36" s="20" t="s">
        <v>558</v>
      </c>
      <c r="I36" s="21"/>
      <c r="J36" s="19"/>
    </row>
    <row r="37" spans="1:10" s="34" customFormat="1" ht="49.5" customHeight="1" x14ac:dyDescent="0.25">
      <c r="A37" s="127" t="s">
        <v>206</v>
      </c>
      <c r="B37" s="128" t="s">
        <v>384</v>
      </c>
      <c r="C37" s="198" t="s">
        <v>560</v>
      </c>
      <c r="D37" s="198" t="s">
        <v>560</v>
      </c>
      <c r="E37" s="198" t="s">
        <v>560</v>
      </c>
      <c r="F37" s="198" t="s">
        <v>560</v>
      </c>
      <c r="G37" s="20" t="s">
        <v>558</v>
      </c>
      <c r="H37" s="20" t="s">
        <v>558</v>
      </c>
      <c r="I37" s="21"/>
      <c r="J37" s="19"/>
    </row>
    <row r="38" spans="1:10" ht="37.5" customHeight="1" x14ac:dyDescent="0.25">
      <c r="A38" s="127" t="s">
        <v>207</v>
      </c>
      <c r="B38" s="128" t="s">
        <v>385</v>
      </c>
      <c r="C38" s="198" t="s">
        <v>560</v>
      </c>
      <c r="D38" s="198" t="s">
        <v>560</v>
      </c>
      <c r="E38" s="198" t="s">
        <v>560</v>
      </c>
      <c r="F38" s="198" t="s">
        <v>560</v>
      </c>
      <c r="G38" s="20" t="s">
        <v>558</v>
      </c>
      <c r="H38" s="20" t="s">
        <v>558</v>
      </c>
      <c r="I38" s="19"/>
      <c r="J38" s="19"/>
    </row>
    <row r="39" spans="1:10" x14ac:dyDescent="0.25">
      <c r="A39" s="127" t="s">
        <v>208</v>
      </c>
      <c r="B39" s="128" t="s">
        <v>386</v>
      </c>
      <c r="C39" s="198" t="s">
        <v>560</v>
      </c>
      <c r="D39" s="198" t="s">
        <v>560</v>
      </c>
      <c r="E39" s="198" t="s">
        <v>560</v>
      </c>
      <c r="F39" s="198" t="s">
        <v>560</v>
      </c>
      <c r="G39" s="20" t="s">
        <v>558</v>
      </c>
      <c r="H39" s="20" t="s">
        <v>558</v>
      </c>
      <c r="I39" s="19"/>
      <c r="J39" s="19"/>
    </row>
    <row r="40" spans="1:10" s="205" customFormat="1" ht="50.25" customHeight="1" x14ac:dyDescent="0.25">
      <c r="A40" s="199" t="s">
        <v>14</v>
      </c>
      <c r="B40" s="200" t="s">
        <v>87</v>
      </c>
      <c r="C40" s="201">
        <f>C41</f>
        <v>44621</v>
      </c>
      <c r="D40" s="201">
        <f>D42</f>
        <v>44661</v>
      </c>
      <c r="E40" s="201">
        <f>E41</f>
        <v>44621</v>
      </c>
      <c r="F40" s="201">
        <f>F42</f>
        <v>44661</v>
      </c>
      <c r="G40" s="202" t="s">
        <v>558</v>
      </c>
      <c r="H40" s="202" t="s">
        <v>558</v>
      </c>
      <c r="I40" s="203"/>
      <c r="J40" s="203"/>
    </row>
    <row r="41" spans="1:10" ht="72.75" customHeight="1" x14ac:dyDescent="0.25">
      <c r="A41" s="127" t="s">
        <v>71</v>
      </c>
      <c r="B41" s="128" t="s">
        <v>387</v>
      </c>
      <c r="C41" s="198">
        <v>44621</v>
      </c>
      <c r="D41" s="198">
        <v>44650</v>
      </c>
      <c r="E41" s="198">
        <v>44621</v>
      </c>
      <c r="F41" s="198">
        <v>44650</v>
      </c>
      <c r="G41" s="20" t="s">
        <v>558</v>
      </c>
      <c r="H41" s="20" t="s">
        <v>558</v>
      </c>
      <c r="I41" s="19"/>
      <c r="J41" s="19"/>
    </row>
    <row r="42" spans="1:10" ht="33.75" customHeight="1" x14ac:dyDescent="0.25">
      <c r="A42" s="127" t="s">
        <v>69</v>
      </c>
      <c r="B42" s="128" t="s">
        <v>388</v>
      </c>
      <c r="C42" s="198">
        <v>44652</v>
      </c>
      <c r="D42" s="198">
        <v>44661</v>
      </c>
      <c r="E42" s="198">
        <v>44652</v>
      </c>
      <c r="F42" s="198">
        <v>44661</v>
      </c>
      <c r="G42" s="20" t="s">
        <v>558</v>
      </c>
      <c r="H42" s="20" t="s">
        <v>558</v>
      </c>
      <c r="I42" s="19"/>
      <c r="J42" s="19"/>
    </row>
    <row r="43" spans="1:10" s="205" customFormat="1" ht="50.25" customHeight="1" x14ac:dyDescent="0.25">
      <c r="A43" s="199" t="s">
        <v>13</v>
      </c>
      <c r="B43" s="200" t="s">
        <v>389</v>
      </c>
      <c r="C43" s="201">
        <f>C44</f>
        <v>44682</v>
      </c>
      <c r="D43" s="201">
        <f>D49</f>
        <v>44767</v>
      </c>
      <c r="E43" s="201">
        <f>E44</f>
        <v>44682</v>
      </c>
      <c r="F43" s="201">
        <f>F49</f>
        <v>44767</v>
      </c>
      <c r="G43" s="202" t="s">
        <v>558</v>
      </c>
      <c r="H43" s="202" t="s">
        <v>558</v>
      </c>
      <c r="I43" s="203"/>
      <c r="J43" s="203"/>
    </row>
    <row r="44" spans="1:10" ht="58.5" customHeight="1" x14ac:dyDescent="0.25">
      <c r="A44" s="127" t="s">
        <v>63</v>
      </c>
      <c r="B44" s="128" t="s">
        <v>390</v>
      </c>
      <c r="C44" s="198">
        <v>44682</v>
      </c>
      <c r="D44" s="198">
        <v>44696</v>
      </c>
      <c r="E44" s="198">
        <v>44682</v>
      </c>
      <c r="F44" s="198">
        <v>44696</v>
      </c>
      <c r="G44" s="20" t="s">
        <v>558</v>
      </c>
      <c r="H44" s="20" t="s">
        <v>558</v>
      </c>
      <c r="I44" s="19"/>
      <c r="J44" s="19"/>
    </row>
    <row r="45" spans="1:10" ht="34.5" customHeight="1" x14ac:dyDescent="0.25">
      <c r="A45" s="127" t="s">
        <v>62</v>
      </c>
      <c r="B45" s="128" t="s">
        <v>391</v>
      </c>
      <c r="C45" s="198">
        <v>44661</v>
      </c>
      <c r="D45" s="198">
        <v>44676</v>
      </c>
      <c r="E45" s="198">
        <v>44661</v>
      </c>
      <c r="F45" s="198">
        <v>44676</v>
      </c>
      <c r="G45" s="20" t="s">
        <v>558</v>
      </c>
      <c r="H45" s="20" t="s">
        <v>558</v>
      </c>
      <c r="I45" s="19"/>
      <c r="J45" s="19"/>
    </row>
    <row r="46" spans="1:10" ht="24.75" customHeight="1" x14ac:dyDescent="0.25">
      <c r="A46" s="127" t="s">
        <v>61</v>
      </c>
      <c r="B46" s="128" t="s">
        <v>392</v>
      </c>
      <c r="C46" s="198">
        <v>44677</v>
      </c>
      <c r="D46" s="198">
        <v>44737</v>
      </c>
      <c r="E46" s="198">
        <v>44677</v>
      </c>
      <c r="F46" s="198">
        <v>44737</v>
      </c>
      <c r="G46" s="20" t="s">
        <v>558</v>
      </c>
      <c r="H46" s="20" t="s">
        <v>558</v>
      </c>
      <c r="I46" s="19"/>
      <c r="J46" s="19"/>
    </row>
    <row r="47" spans="1:10" ht="90.75" customHeight="1" x14ac:dyDescent="0.25">
      <c r="A47" s="127" t="s">
        <v>60</v>
      </c>
      <c r="B47" s="128" t="s">
        <v>393</v>
      </c>
      <c r="C47" s="198">
        <v>44738</v>
      </c>
      <c r="D47" s="198">
        <v>44767</v>
      </c>
      <c r="E47" s="198" t="s">
        <v>560</v>
      </c>
      <c r="F47" s="198" t="s">
        <v>560</v>
      </c>
      <c r="G47" s="20" t="s">
        <v>558</v>
      </c>
      <c r="H47" s="20" t="s">
        <v>558</v>
      </c>
      <c r="I47" s="19"/>
      <c r="J47" s="19"/>
    </row>
    <row r="48" spans="1:10" ht="167.25" customHeight="1" x14ac:dyDescent="0.25">
      <c r="A48" s="127" t="s">
        <v>59</v>
      </c>
      <c r="B48" s="128" t="s">
        <v>394</v>
      </c>
      <c r="C48" s="198" t="s">
        <v>560</v>
      </c>
      <c r="D48" s="198" t="s">
        <v>560</v>
      </c>
      <c r="E48" s="198" t="s">
        <v>560</v>
      </c>
      <c r="F48" s="198" t="s">
        <v>560</v>
      </c>
      <c r="G48" s="20" t="s">
        <v>558</v>
      </c>
      <c r="H48" s="20" t="s">
        <v>558</v>
      </c>
      <c r="I48" s="19"/>
      <c r="J48" s="19"/>
    </row>
    <row r="49" spans="1:10" ht="30.75" customHeight="1" x14ac:dyDescent="0.25">
      <c r="A49" s="127" t="s">
        <v>58</v>
      </c>
      <c r="B49" s="128" t="s">
        <v>395</v>
      </c>
      <c r="C49" s="198">
        <v>44738</v>
      </c>
      <c r="D49" s="198">
        <v>44767</v>
      </c>
      <c r="E49" s="198">
        <v>44738</v>
      </c>
      <c r="F49" s="198">
        <v>44767</v>
      </c>
      <c r="G49" s="20" t="s">
        <v>558</v>
      </c>
      <c r="H49" s="20" t="s">
        <v>558</v>
      </c>
      <c r="I49" s="19"/>
      <c r="J49" s="19"/>
    </row>
    <row r="50" spans="1:10" s="205" customFormat="1" ht="50.25" customHeight="1" x14ac:dyDescent="0.25">
      <c r="A50" s="199" t="s">
        <v>12</v>
      </c>
      <c r="B50" s="200" t="s">
        <v>86</v>
      </c>
      <c r="C50" s="201">
        <f>C51</f>
        <v>44753</v>
      </c>
      <c r="D50" s="201">
        <f>D57</f>
        <v>44798</v>
      </c>
      <c r="E50" s="201">
        <f>E51</f>
        <v>44753</v>
      </c>
      <c r="F50" s="201">
        <f>F56</f>
        <v>44788</v>
      </c>
      <c r="G50" s="202" t="s">
        <v>558</v>
      </c>
      <c r="H50" s="202" t="s">
        <v>558</v>
      </c>
      <c r="I50" s="203"/>
      <c r="J50" s="203"/>
    </row>
    <row r="51" spans="1:10" ht="35.25" customHeight="1" x14ac:dyDescent="0.25">
      <c r="A51" s="127" t="s">
        <v>56</v>
      </c>
      <c r="B51" s="128" t="s">
        <v>396</v>
      </c>
      <c r="C51" s="198">
        <v>44753</v>
      </c>
      <c r="D51" s="198">
        <v>44767</v>
      </c>
      <c r="E51" s="198">
        <v>44753</v>
      </c>
      <c r="F51" s="198">
        <v>44767</v>
      </c>
      <c r="G51" s="20" t="s">
        <v>558</v>
      </c>
      <c r="H51" s="20" t="s">
        <v>558</v>
      </c>
      <c r="I51" s="19"/>
      <c r="J51" s="19"/>
    </row>
    <row r="52" spans="1:10" ht="86.25" customHeight="1" x14ac:dyDescent="0.25">
      <c r="A52" s="127" t="s">
        <v>54</v>
      </c>
      <c r="B52" s="128" t="s">
        <v>397</v>
      </c>
      <c r="C52" s="198">
        <v>44768</v>
      </c>
      <c r="D52" s="198">
        <v>44770</v>
      </c>
      <c r="E52" s="198" t="s">
        <v>560</v>
      </c>
      <c r="F52" s="198" t="s">
        <v>560</v>
      </c>
      <c r="G52" s="20" t="s">
        <v>558</v>
      </c>
      <c r="H52" s="20" t="s">
        <v>558</v>
      </c>
      <c r="I52" s="19"/>
      <c r="J52" s="19"/>
    </row>
    <row r="53" spans="1:10" ht="77.25" customHeight="1" x14ac:dyDescent="0.25">
      <c r="A53" s="127" t="s">
        <v>53</v>
      </c>
      <c r="B53" s="128" t="s">
        <v>398</v>
      </c>
      <c r="C53" s="198">
        <v>44770</v>
      </c>
      <c r="D53" s="198">
        <v>44783</v>
      </c>
      <c r="E53" s="198" t="s">
        <v>560</v>
      </c>
      <c r="F53" s="198" t="s">
        <v>560</v>
      </c>
      <c r="G53" s="20" t="s">
        <v>558</v>
      </c>
      <c r="H53" s="20" t="s">
        <v>558</v>
      </c>
      <c r="I53" s="19"/>
      <c r="J53" s="19"/>
    </row>
    <row r="54" spans="1:10" ht="71.25" customHeight="1" x14ac:dyDescent="0.25">
      <c r="A54" s="127" t="s">
        <v>51</v>
      </c>
      <c r="B54" s="128" t="s">
        <v>399</v>
      </c>
      <c r="C54" s="198" t="s">
        <v>560</v>
      </c>
      <c r="D54" s="198" t="s">
        <v>560</v>
      </c>
      <c r="E54" s="198" t="s">
        <v>560</v>
      </c>
      <c r="F54" s="198" t="s">
        <v>560</v>
      </c>
      <c r="G54" s="20" t="s">
        <v>558</v>
      </c>
      <c r="H54" s="20" t="s">
        <v>558</v>
      </c>
      <c r="I54" s="19"/>
      <c r="J54" s="19"/>
    </row>
    <row r="55" spans="1:10" ht="48.75" customHeight="1" x14ac:dyDescent="0.25">
      <c r="A55" s="127" t="s">
        <v>50</v>
      </c>
      <c r="B55" s="128" t="s">
        <v>400</v>
      </c>
      <c r="C55" s="198" t="s">
        <v>560</v>
      </c>
      <c r="D55" s="198" t="s">
        <v>560</v>
      </c>
      <c r="E55" s="198" t="s">
        <v>560</v>
      </c>
      <c r="F55" s="198" t="s">
        <v>560</v>
      </c>
      <c r="G55" s="20" t="s">
        <v>558</v>
      </c>
      <c r="H55" s="20" t="s">
        <v>558</v>
      </c>
      <c r="I55" s="19"/>
      <c r="J55" s="19"/>
    </row>
    <row r="56" spans="1:10" ht="48" customHeight="1" x14ac:dyDescent="0.25">
      <c r="A56" s="127" t="s">
        <v>49</v>
      </c>
      <c r="B56" s="128" t="s">
        <v>401</v>
      </c>
      <c r="C56" s="198">
        <v>44784</v>
      </c>
      <c r="D56" s="198">
        <v>44788</v>
      </c>
      <c r="E56" s="198">
        <v>44784</v>
      </c>
      <c r="F56" s="198">
        <v>44788</v>
      </c>
      <c r="G56" s="20" t="s">
        <v>558</v>
      </c>
      <c r="H56" s="20" t="s">
        <v>558</v>
      </c>
      <c r="I56" s="19"/>
      <c r="J56" s="19"/>
    </row>
    <row r="57" spans="1:10" ht="46.5" customHeight="1" x14ac:dyDescent="0.25">
      <c r="A57" s="127" t="s">
        <v>48</v>
      </c>
      <c r="B57" s="128" t="s">
        <v>402</v>
      </c>
      <c r="C57" s="198">
        <v>44789</v>
      </c>
      <c r="D57" s="198">
        <v>44798</v>
      </c>
      <c r="E57" s="198" t="s">
        <v>560</v>
      </c>
      <c r="F57" s="198" t="s">
        <v>560</v>
      </c>
      <c r="G57" s="20" t="s">
        <v>558</v>
      </c>
      <c r="H57" s="20" t="s">
        <v>558</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31" priority="7">
      <formula>ISBLANK(G24)</formula>
    </cfRule>
  </conditionalFormatting>
  <conditionalFormatting sqref="A1:XFD23 A58:XFD1048576 A24:B57 G24:XFD57">
    <cfRule type="expression" dxfId="30" priority="6">
      <formula>CELL("защита",A1)</formula>
    </cfRule>
  </conditionalFormatting>
  <conditionalFormatting sqref="A17:J17">
    <cfRule type="expression" dxfId="29" priority="5">
      <formula>ISBLANK($A$17)</formula>
    </cfRule>
  </conditionalFormatting>
  <conditionalFormatting sqref="C24:F57">
    <cfRule type="expression" dxfId="28" priority="2">
      <formula>ISBLANK(C24)</formula>
    </cfRule>
  </conditionalFormatting>
  <conditionalFormatting sqref="C24:F57">
    <cfRule type="expression" dxfId="2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L122"/>
  <sheetViews>
    <sheetView tabSelected="1" view="pageBreakPreview" topLeftCell="A4" zoomScale="55" zoomScaleNormal="60" zoomScaleSheetLayoutView="55" workbookViewId="0">
      <selection activeCell="AJ30" sqref="AJ30"/>
    </sheetView>
  </sheetViews>
  <sheetFormatPr defaultRowHeight="15.75" x14ac:dyDescent="0.25"/>
  <cols>
    <col min="1" max="1" width="9.140625" style="29"/>
    <col min="2" max="2" width="57.85546875" style="29" customWidth="1"/>
    <col min="3" max="3" width="20.28515625" style="29" customWidth="1"/>
    <col min="4" max="4" width="22.5703125" style="29" hidden="1" customWidth="1"/>
    <col min="5" max="5" width="17.85546875" style="29" customWidth="1"/>
    <col min="6" max="6" width="20.42578125" style="29" hidden="1" customWidth="1"/>
    <col min="7" max="7" width="23.42578125" style="29" hidden="1" customWidth="1"/>
    <col min="8" max="8" width="22.28515625" style="29" customWidth="1"/>
    <col min="9" max="11" width="11.85546875" style="29" hidden="1" customWidth="1"/>
    <col min="12" max="16" width="11.85546875" style="30" hidden="1" customWidth="1"/>
    <col min="17" max="17" width="11.85546875" style="30" customWidth="1"/>
    <col min="18" max="18" width="8.140625" style="30" customWidth="1"/>
    <col min="19" max="19" width="12.7109375" style="30" customWidth="1"/>
    <col min="20" max="20" width="11.140625" style="30" customWidth="1"/>
    <col min="21" max="23" width="9.7109375" style="30" hidden="1" customWidth="1"/>
    <col min="24" max="32" width="9.7109375" style="29" hidden="1" customWidth="1"/>
    <col min="33" max="33" width="23.28515625" style="29" hidden="1" customWidth="1"/>
    <col min="34" max="34" width="24.85546875" style="213" hidden="1" customWidth="1"/>
    <col min="35" max="35" width="49.140625" style="29" hidden="1" customWidth="1"/>
    <col min="36" max="16384" width="9.140625" style="29"/>
  </cols>
  <sheetData>
    <row r="1" spans="1:35" ht="18.75" customHeight="1" x14ac:dyDescent="0.25">
      <c r="A1" s="347"/>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7"/>
      <c r="AE1" s="347"/>
      <c r="AF1" s="347"/>
      <c r="AG1" s="168"/>
      <c r="AH1" s="207"/>
      <c r="AI1" s="168"/>
    </row>
    <row r="2" spans="1:35" ht="20.25" x14ac:dyDescent="0.25">
      <c r="A2" s="348" t="s">
        <v>0</v>
      </c>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c r="AE2" s="348"/>
      <c r="AF2" s="348"/>
      <c r="AG2" s="169"/>
      <c r="AH2" s="208"/>
      <c r="AI2" s="169"/>
    </row>
    <row r="3" spans="1:35" ht="18.75" x14ac:dyDescent="0.25">
      <c r="A3" s="349"/>
      <c r="B3" s="349"/>
      <c r="C3" s="349"/>
      <c r="D3" s="349"/>
      <c r="E3" s="349"/>
      <c r="F3" s="349"/>
      <c r="G3" s="349"/>
      <c r="H3" s="349"/>
      <c r="I3" s="349"/>
      <c r="J3" s="349"/>
      <c r="K3" s="349"/>
      <c r="L3" s="349"/>
      <c r="M3" s="349"/>
      <c r="N3" s="349"/>
      <c r="O3" s="349"/>
      <c r="P3" s="349"/>
      <c r="Q3" s="349"/>
      <c r="R3" s="349"/>
      <c r="S3" s="349"/>
      <c r="T3" s="349"/>
      <c r="U3" s="349"/>
      <c r="V3" s="349"/>
      <c r="W3" s="349"/>
      <c r="X3" s="349"/>
      <c r="Y3" s="349"/>
      <c r="Z3" s="349"/>
      <c r="AA3" s="349"/>
      <c r="AB3" s="349"/>
      <c r="AC3" s="349"/>
      <c r="AD3" s="349"/>
      <c r="AE3" s="349"/>
      <c r="AF3" s="349"/>
      <c r="AG3" s="170"/>
      <c r="AH3" s="209"/>
      <c r="AI3" s="170"/>
    </row>
    <row r="4" spans="1:35" ht="18.75" x14ac:dyDescent="0.25">
      <c r="A4" s="350" t="str">
        <f>IF(ISBLANK('1'!A4:C4),CONCATENATE("На вкладке 1 этого файла заполните показатель"," '",'1'!A5:C5,"' "),'1'!A4:C4)</f>
        <v>АО "Дальневосточная генерирующая компания" - СП "Нерюнгринская ГРЭС"</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170"/>
      <c r="AH4" s="209"/>
      <c r="AI4" s="170"/>
    </row>
    <row r="5" spans="1:35" x14ac:dyDescent="0.25">
      <c r="A5" s="351" t="s">
        <v>506</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171"/>
      <c r="AH5" s="210"/>
      <c r="AI5" s="171"/>
    </row>
    <row r="6" spans="1:35" ht="18.75" x14ac:dyDescent="0.25">
      <c r="A6" s="349"/>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170"/>
      <c r="AH6" s="209"/>
      <c r="AI6" s="170"/>
    </row>
    <row r="7" spans="1:35" ht="18.75" x14ac:dyDescent="0.25">
      <c r="A7" s="350" t="str">
        <f>IF(ISBLANK('1'!C13),CONCATENATE("В разделе 1 формы заполните показатель"," '",'1'!B13,"' "),'1'!C13)</f>
        <v>K_505-НГ-86</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170"/>
      <c r="AH7" s="209"/>
      <c r="AI7" s="170"/>
    </row>
    <row r="8" spans="1:35" x14ac:dyDescent="0.25">
      <c r="A8" s="351" t="s">
        <v>507</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171"/>
      <c r="AH8" s="210"/>
      <c r="AI8" s="171"/>
    </row>
    <row r="9" spans="1:35"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170"/>
      <c r="AH9" s="209"/>
      <c r="AI9" s="170"/>
    </row>
    <row r="10" spans="1:35" ht="18.75" x14ac:dyDescent="0.25">
      <c r="A10" s="350"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170"/>
      <c r="AH10" s="209"/>
      <c r="AI10" s="170"/>
    </row>
    <row r="11" spans="1:35" x14ac:dyDescent="0.25">
      <c r="A11" s="351" t="s">
        <v>508</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171"/>
      <c r="AH11" s="210"/>
      <c r="AI11" s="171"/>
    </row>
    <row r="12" spans="1:35" x14ac:dyDescent="0.25">
      <c r="A12" s="352"/>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171"/>
      <c r="AH12" s="210"/>
      <c r="AI12" s="171"/>
    </row>
    <row r="13" spans="1:35" ht="18.75" x14ac:dyDescent="0.25">
      <c r="A13" s="3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170"/>
      <c r="AH13" s="209"/>
      <c r="AI13" s="170"/>
    </row>
    <row r="14" spans="1:3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172"/>
      <c r="AH14" s="211"/>
      <c r="AI14" s="172"/>
    </row>
    <row r="15" spans="1:35" ht="18.75" x14ac:dyDescent="0.25">
      <c r="A15" s="230" t="s">
        <v>310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row>
    <row r="16" spans="1:35"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row>
    <row r="17" spans="1:38" ht="33" customHeight="1" x14ac:dyDescent="0.25">
      <c r="A17" s="334" t="s">
        <v>126</v>
      </c>
      <c r="B17" s="334" t="s">
        <v>85</v>
      </c>
      <c r="C17" s="319" t="s">
        <v>84</v>
      </c>
      <c r="D17" s="319"/>
      <c r="E17" s="343" t="s">
        <v>604</v>
      </c>
      <c r="F17" s="337" t="s">
        <v>83</v>
      </c>
      <c r="G17" s="338"/>
      <c r="H17" s="339"/>
      <c r="I17" s="331" t="s">
        <v>544</v>
      </c>
      <c r="J17" s="332"/>
      <c r="K17" s="332"/>
      <c r="L17" s="332"/>
      <c r="M17" s="331" t="s">
        <v>545</v>
      </c>
      <c r="N17" s="332"/>
      <c r="O17" s="332"/>
      <c r="P17" s="332"/>
      <c r="Q17" s="331" t="s">
        <v>546</v>
      </c>
      <c r="R17" s="332"/>
      <c r="S17" s="332"/>
      <c r="T17" s="332"/>
      <c r="U17" s="331" t="s">
        <v>547</v>
      </c>
      <c r="V17" s="332"/>
      <c r="W17" s="332"/>
      <c r="X17" s="332"/>
      <c r="Y17" s="331" t="s">
        <v>548</v>
      </c>
      <c r="Z17" s="332"/>
      <c r="AA17" s="332"/>
      <c r="AB17" s="332"/>
      <c r="AC17" s="331" t="s">
        <v>549</v>
      </c>
      <c r="AD17" s="332"/>
      <c r="AE17" s="332"/>
      <c r="AF17" s="332"/>
      <c r="AG17" s="255" t="s">
        <v>82</v>
      </c>
      <c r="AH17" s="256"/>
      <c r="AI17" s="252" t="s">
        <v>431</v>
      </c>
      <c r="AJ17" s="86"/>
      <c r="AK17" s="86"/>
    </row>
    <row r="18" spans="1:38" ht="163.5" customHeight="1" x14ac:dyDescent="0.25">
      <c r="A18" s="335"/>
      <c r="B18" s="335"/>
      <c r="C18" s="319"/>
      <c r="D18" s="319"/>
      <c r="E18" s="344"/>
      <c r="F18" s="340"/>
      <c r="G18" s="341"/>
      <c r="H18" s="342"/>
      <c r="I18" s="333" t="s">
        <v>426</v>
      </c>
      <c r="J18" s="333"/>
      <c r="K18" s="333" t="s">
        <v>427</v>
      </c>
      <c r="L18" s="333"/>
      <c r="M18" s="333" t="s">
        <v>426</v>
      </c>
      <c r="N18" s="333"/>
      <c r="O18" s="333" t="s">
        <v>430</v>
      </c>
      <c r="P18" s="333"/>
      <c r="Q18" s="333" t="s">
        <v>405</v>
      </c>
      <c r="R18" s="333"/>
      <c r="S18" s="333" t="s">
        <v>602</v>
      </c>
      <c r="T18" s="333"/>
      <c r="U18" s="333" t="s">
        <v>426</v>
      </c>
      <c r="V18" s="333"/>
      <c r="W18" s="333" t="s">
        <v>430</v>
      </c>
      <c r="X18" s="333"/>
      <c r="Y18" s="333" t="s">
        <v>426</v>
      </c>
      <c r="Z18" s="333"/>
      <c r="AA18" s="333" t="s">
        <v>430</v>
      </c>
      <c r="AB18" s="333"/>
      <c r="AC18" s="333" t="s">
        <v>426</v>
      </c>
      <c r="AD18" s="333"/>
      <c r="AE18" s="333" t="s">
        <v>430</v>
      </c>
      <c r="AF18" s="333"/>
      <c r="AG18" s="303"/>
      <c r="AH18" s="304"/>
      <c r="AI18" s="253"/>
    </row>
    <row r="19" spans="1:38" ht="114" customHeight="1" x14ac:dyDescent="0.25">
      <c r="A19" s="336"/>
      <c r="B19" s="336"/>
      <c r="C19" s="158" t="s">
        <v>405</v>
      </c>
      <c r="D19" s="158" t="s">
        <v>406</v>
      </c>
      <c r="E19" s="345"/>
      <c r="F19" s="132" t="s">
        <v>561</v>
      </c>
      <c r="G19" s="132" t="s">
        <v>550</v>
      </c>
      <c r="H19" s="132" t="s">
        <v>603</v>
      </c>
      <c r="I19" s="121" t="s">
        <v>428</v>
      </c>
      <c r="J19" s="121" t="s">
        <v>429</v>
      </c>
      <c r="K19" s="121" t="s">
        <v>428</v>
      </c>
      <c r="L19" s="121" t="s">
        <v>429</v>
      </c>
      <c r="M19" s="121" t="s">
        <v>428</v>
      </c>
      <c r="N19" s="121" t="s">
        <v>429</v>
      </c>
      <c r="O19" s="121" t="s">
        <v>428</v>
      </c>
      <c r="P19" s="121" t="s">
        <v>429</v>
      </c>
      <c r="Q19" s="121" t="s">
        <v>428</v>
      </c>
      <c r="R19" s="121" t="s">
        <v>605</v>
      </c>
      <c r="S19" s="121" t="s">
        <v>428</v>
      </c>
      <c r="T19" s="121" t="s">
        <v>605</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58" t="s">
        <v>81</v>
      </c>
      <c r="AH19" s="197" t="s">
        <v>80</v>
      </c>
      <c r="AI19" s="254"/>
    </row>
    <row r="20" spans="1:38" ht="19.5" customHeight="1" x14ac:dyDescent="0.25">
      <c r="A20" s="157">
        <v>1</v>
      </c>
      <c r="B20" s="157">
        <v>2</v>
      </c>
      <c r="C20" s="157">
        <v>3</v>
      </c>
      <c r="D20" s="157">
        <v>4</v>
      </c>
      <c r="E20" s="157">
        <v>5</v>
      </c>
      <c r="F20" s="157">
        <v>6</v>
      </c>
      <c r="G20" s="157">
        <v>7</v>
      </c>
      <c r="H20" s="157">
        <v>8</v>
      </c>
      <c r="I20" s="173" t="s">
        <v>530</v>
      </c>
      <c r="J20" s="173" t="s">
        <v>531</v>
      </c>
      <c r="K20" s="173" t="s">
        <v>532</v>
      </c>
      <c r="L20" s="173" t="s">
        <v>533</v>
      </c>
      <c r="M20" s="173" t="s">
        <v>534</v>
      </c>
      <c r="N20" s="173" t="s">
        <v>535</v>
      </c>
      <c r="O20" s="173" t="s">
        <v>536</v>
      </c>
      <c r="P20" s="173" t="s">
        <v>537</v>
      </c>
      <c r="Q20" s="173" t="s">
        <v>530</v>
      </c>
      <c r="R20" s="173" t="s">
        <v>531</v>
      </c>
      <c r="S20" s="173" t="s">
        <v>532</v>
      </c>
      <c r="T20" s="173" t="s">
        <v>533</v>
      </c>
      <c r="U20" s="173" t="s">
        <v>538</v>
      </c>
      <c r="V20" s="173" t="s">
        <v>539</v>
      </c>
      <c r="W20" s="173" t="s">
        <v>540</v>
      </c>
      <c r="X20" s="173" t="s">
        <v>541</v>
      </c>
      <c r="Y20" s="173" t="s">
        <v>562</v>
      </c>
      <c r="Z20" s="173" t="s">
        <v>563</v>
      </c>
      <c r="AA20" s="173" t="s">
        <v>564</v>
      </c>
      <c r="AB20" s="173" t="s">
        <v>565</v>
      </c>
      <c r="AC20" s="173" t="s">
        <v>566</v>
      </c>
      <c r="AD20" s="173" t="s">
        <v>567</v>
      </c>
      <c r="AE20" s="173" t="s">
        <v>568</v>
      </c>
      <c r="AF20" s="173" t="s">
        <v>569</v>
      </c>
      <c r="AG20" s="159">
        <v>10</v>
      </c>
      <c r="AH20" s="196">
        <v>11</v>
      </c>
      <c r="AI20" s="159">
        <v>12</v>
      </c>
    </row>
    <row r="21" spans="1:38" ht="71.25" customHeight="1" x14ac:dyDescent="0.25">
      <c r="A21" s="133">
        <v>1</v>
      </c>
      <c r="B21" s="134" t="s">
        <v>407</v>
      </c>
      <c r="C21" s="192">
        <v>29.566927688</v>
      </c>
      <c r="D21" s="192">
        <v>29.566927688</v>
      </c>
      <c r="E21" s="193">
        <v>0</v>
      </c>
      <c r="F21" s="193">
        <v>0</v>
      </c>
      <c r="G21" s="193">
        <v>29.566927688</v>
      </c>
      <c r="H21" s="193">
        <v>29.566927688</v>
      </c>
      <c r="I21" s="193">
        <v>0</v>
      </c>
      <c r="J21" s="193">
        <v>0</v>
      </c>
      <c r="K21" s="193">
        <v>0</v>
      </c>
      <c r="L21" s="192">
        <v>0</v>
      </c>
      <c r="M21" s="192">
        <v>0</v>
      </c>
      <c r="N21" s="192">
        <v>0</v>
      </c>
      <c r="O21" s="192">
        <v>0</v>
      </c>
      <c r="P21" s="192">
        <v>0</v>
      </c>
      <c r="Q21" s="192">
        <v>17.840523063999999</v>
      </c>
      <c r="R21" s="192">
        <v>6.4896377679999979</v>
      </c>
      <c r="S21" s="192">
        <v>16.101775269999997</v>
      </c>
      <c r="T21" s="192">
        <v>11.617020689999999</v>
      </c>
      <c r="U21" s="192">
        <v>11.726404624000001</v>
      </c>
      <c r="V21" s="192">
        <v>0</v>
      </c>
      <c r="W21" s="192">
        <v>11.726404624000001</v>
      </c>
      <c r="X21" s="192">
        <v>0</v>
      </c>
      <c r="Y21" s="192">
        <v>0</v>
      </c>
      <c r="Z21" s="192">
        <v>0</v>
      </c>
      <c r="AA21" s="192">
        <v>0</v>
      </c>
      <c r="AB21" s="192">
        <v>0</v>
      </c>
      <c r="AC21" s="192">
        <v>0</v>
      </c>
      <c r="AD21" s="192">
        <v>0</v>
      </c>
      <c r="AE21" s="192">
        <v>0</v>
      </c>
      <c r="AF21" s="192">
        <v>0</v>
      </c>
      <c r="AG21" s="192">
        <f>Q21+U21</f>
        <v>29.566927688</v>
      </c>
      <c r="AH21" s="192">
        <f>S21+W21</f>
        <v>27.828179893999998</v>
      </c>
      <c r="AI21" s="193" t="s">
        <v>558</v>
      </c>
      <c r="AL21" s="214"/>
    </row>
    <row r="22" spans="1:38" ht="24" customHeight="1" x14ac:dyDescent="0.25">
      <c r="A22" s="133" t="s">
        <v>79</v>
      </c>
      <c r="B22" s="134" t="s">
        <v>78</v>
      </c>
      <c r="C22" s="192">
        <v>0</v>
      </c>
      <c r="D22" s="192">
        <v>0</v>
      </c>
      <c r="E22" s="192">
        <v>0</v>
      </c>
      <c r="F22" s="193">
        <v>0</v>
      </c>
      <c r="G22" s="193">
        <v>0</v>
      </c>
      <c r="H22" s="192">
        <v>0</v>
      </c>
      <c r="I22" s="193">
        <v>0</v>
      </c>
      <c r="J22" s="193">
        <v>0</v>
      </c>
      <c r="K22" s="193">
        <v>0</v>
      </c>
      <c r="L22" s="192">
        <v>0</v>
      </c>
      <c r="M22" s="192">
        <v>0</v>
      </c>
      <c r="N22" s="192">
        <v>0</v>
      </c>
      <c r="O22" s="192">
        <v>0</v>
      </c>
      <c r="P22" s="192">
        <v>0</v>
      </c>
      <c r="Q22" s="192">
        <v>0</v>
      </c>
      <c r="R22" s="192">
        <v>0</v>
      </c>
      <c r="S22" s="192">
        <v>0</v>
      </c>
      <c r="T22" s="192">
        <v>0</v>
      </c>
      <c r="U22" s="192">
        <v>0</v>
      </c>
      <c r="V22" s="192">
        <v>0</v>
      </c>
      <c r="W22" s="192">
        <v>0</v>
      </c>
      <c r="X22" s="192">
        <v>0</v>
      </c>
      <c r="Y22" s="192">
        <v>0</v>
      </c>
      <c r="Z22" s="192">
        <v>0</v>
      </c>
      <c r="AA22" s="192">
        <v>0</v>
      </c>
      <c r="AB22" s="192">
        <v>0</v>
      </c>
      <c r="AC22" s="192">
        <v>0</v>
      </c>
      <c r="AD22" s="192">
        <v>0</v>
      </c>
      <c r="AE22" s="192">
        <v>0</v>
      </c>
      <c r="AF22" s="192">
        <v>0</v>
      </c>
      <c r="AG22" s="192">
        <f t="shared" ref="AG22:AG31" si="0">Q22+U22</f>
        <v>0</v>
      </c>
      <c r="AH22" s="192">
        <f t="shared" ref="AH22:AH31" si="1">S22+W22</f>
        <v>0</v>
      </c>
      <c r="AI22" s="193" t="s">
        <v>558</v>
      </c>
    </row>
    <row r="23" spans="1:38" x14ac:dyDescent="0.25">
      <c r="A23" s="133" t="s">
        <v>77</v>
      </c>
      <c r="B23" s="134" t="s">
        <v>76</v>
      </c>
      <c r="C23" s="192">
        <v>0</v>
      </c>
      <c r="D23" s="192">
        <v>0</v>
      </c>
      <c r="E23" s="192">
        <v>0</v>
      </c>
      <c r="F23" s="192">
        <v>0</v>
      </c>
      <c r="G23" s="192">
        <v>0</v>
      </c>
      <c r="H23" s="192">
        <v>0</v>
      </c>
      <c r="I23" s="192">
        <v>0</v>
      </c>
      <c r="J23" s="192">
        <v>0</v>
      </c>
      <c r="K23" s="192">
        <v>0</v>
      </c>
      <c r="L23" s="192">
        <v>0</v>
      </c>
      <c r="M23" s="192">
        <v>0</v>
      </c>
      <c r="N23" s="192">
        <v>0</v>
      </c>
      <c r="O23" s="192">
        <v>0</v>
      </c>
      <c r="P23" s="192">
        <v>0</v>
      </c>
      <c r="Q23" s="192">
        <v>0</v>
      </c>
      <c r="R23" s="192">
        <v>0</v>
      </c>
      <c r="S23" s="192">
        <v>0</v>
      </c>
      <c r="T23" s="192">
        <v>0</v>
      </c>
      <c r="U23" s="192">
        <v>0</v>
      </c>
      <c r="V23" s="192">
        <v>0</v>
      </c>
      <c r="W23" s="192">
        <v>0</v>
      </c>
      <c r="X23" s="192">
        <v>0</v>
      </c>
      <c r="Y23" s="192">
        <v>0</v>
      </c>
      <c r="Z23" s="192">
        <v>0</v>
      </c>
      <c r="AA23" s="192">
        <v>0</v>
      </c>
      <c r="AB23" s="192">
        <v>0</v>
      </c>
      <c r="AC23" s="192">
        <v>0</v>
      </c>
      <c r="AD23" s="192">
        <v>0</v>
      </c>
      <c r="AE23" s="192">
        <v>0</v>
      </c>
      <c r="AF23" s="192">
        <v>0</v>
      </c>
      <c r="AG23" s="192">
        <f t="shared" si="0"/>
        <v>0</v>
      </c>
      <c r="AH23" s="192">
        <f t="shared" si="1"/>
        <v>0</v>
      </c>
      <c r="AI23" s="193" t="s">
        <v>558</v>
      </c>
    </row>
    <row r="24" spans="1:38" ht="45" customHeight="1" x14ac:dyDescent="0.25">
      <c r="A24" s="133" t="s">
        <v>75</v>
      </c>
      <c r="B24" s="134" t="s">
        <v>108</v>
      </c>
      <c r="C24" s="192">
        <v>24.725446159999997</v>
      </c>
      <c r="D24" s="192">
        <v>23.117193309999998</v>
      </c>
      <c r="E24" s="192">
        <v>0</v>
      </c>
      <c r="F24" s="192">
        <v>0</v>
      </c>
      <c r="G24" s="192">
        <v>23.117193310000001</v>
      </c>
      <c r="H24" s="192">
        <v>24.725446159999997</v>
      </c>
      <c r="I24" s="192">
        <v>0</v>
      </c>
      <c r="J24" s="192">
        <v>0</v>
      </c>
      <c r="K24" s="192">
        <v>0</v>
      </c>
      <c r="L24" s="192">
        <v>0</v>
      </c>
      <c r="M24" s="192">
        <v>0</v>
      </c>
      <c r="N24" s="192">
        <v>0</v>
      </c>
      <c r="O24" s="192">
        <v>0</v>
      </c>
      <c r="P24" s="192">
        <v>0</v>
      </c>
      <c r="Q24" s="192">
        <v>14.91919949</v>
      </c>
      <c r="R24" s="192">
        <v>5.4080314733333319</v>
      </c>
      <c r="S24" s="192">
        <v>13.418146058333331</v>
      </c>
      <c r="T24" s="192">
        <v>9.6808505749999991</v>
      </c>
      <c r="U24" s="192">
        <v>9.8062466700000002</v>
      </c>
      <c r="V24" s="192">
        <v>0</v>
      </c>
      <c r="W24" s="192">
        <v>9.8062466700000002</v>
      </c>
      <c r="X24" s="192">
        <v>0</v>
      </c>
      <c r="Y24" s="192">
        <v>0</v>
      </c>
      <c r="Z24" s="192">
        <v>0</v>
      </c>
      <c r="AA24" s="192">
        <v>0</v>
      </c>
      <c r="AB24" s="192">
        <v>0</v>
      </c>
      <c r="AC24" s="192">
        <v>0</v>
      </c>
      <c r="AD24" s="192">
        <v>0</v>
      </c>
      <c r="AE24" s="192">
        <v>0</v>
      </c>
      <c r="AF24" s="192">
        <v>0</v>
      </c>
      <c r="AG24" s="192">
        <f t="shared" si="0"/>
        <v>24.725446160000001</v>
      </c>
      <c r="AH24" s="192">
        <f t="shared" si="1"/>
        <v>23.224392728333331</v>
      </c>
      <c r="AI24" s="193" t="s">
        <v>558</v>
      </c>
      <c r="AL24" s="214"/>
    </row>
    <row r="25" spans="1:38" ht="21.75" customHeight="1" x14ac:dyDescent="0.25">
      <c r="A25" s="133" t="s">
        <v>74</v>
      </c>
      <c r="B25" s="135" t="s">
        <v>72</v>
      </c>
      <c r="C25" s="192">
        <v>4.8414815280000028</v>
      </c>
      <c r="D25" s="192">
        <v>4.4254290860000047</v>
      </c>
      <c r="E25" s="192">
        <v>0</v>
      </c>
      <c r="F25" s="192">
        <v>0</v>
      </c>
      <c r="G25" s="192">
        <v>4.526465371999997</v>
      </c>
      <c r="H25" s="192">
        <v>4.8414815280000028</v>
      </c>
      <c r="I25" s="192">
        <v>0</v>
      </c>
      <c r="J25" s="192">
        <v>0</v>
      </c>
      <c r="K25" s="192">
        <v>0</v>
      </c>
      <c r="L25" s="192">
        <v>0</v>
      </c>
      <c r="M25" s="192">
        <v>0</v>
      </c>
      <c r="N25" s="192">
        <v>0</v>
      </c>
      <c r="O25" s="192">
        <v>0</v>
      </c>
      <c r="P25" s="192">
        <v>0</v>
      </c>
      <c r="Q25" s="192">
        <v>2.9213235739999988</v>
      </c>
      <c r="R25" s="192">
        <v>1.081606294666666</v>
      </c>
      <c r="S25" s="192">
        <v>2.6836292116666662</v>
      </c>
      <c r="T25" s="192">
        <v>1.9361701149999995</v>
      </c>
      <c r="U25" s="192">
        <v>1.9201579540000004</v>
      </c>
      <c r="V25" s="192">
        <v>0</v>
      </c>
      <c r="W25" s="192">
        <v>1.9201579540000004</v>
      </c>
      <c r="X25" s="192">
        <v>0</v>
      </c>
      <c r="Y25" s="192">
        <v>0</v>
      </c>
      <c r="Z25" s="192">
        <v>0</v>
      </c>
      <c r="AA25" s="192">
        <v>0</v>
      </c>
      <c r="AB25" s="192">
        <v>0</v>
      </c>
      <c r="AC25" s="192">
        <v>0</v>
      </c>
      <c r="AD25" s="192">
        <v>0</v>
      </c>
      <c r="AE25" s="192">
        <v>0</v>
      </c>
      <c r="AF25" s="192">
        <v>0</v>
      </c>
      <c r="AG25" s="192">
        <f t="shared" si="0"/>
        <v>4.8414815279999992</v>
      </c>
      <c r="AH25" s="192">
        <f t="shared" si="1"/>
        <v>4.6037871656666667</v>
      </c>
      <c r="AI25" s="193" t="s">
        <v>558</v>
      </c>
      <c r="AL25" s="214"/>
    </row>
    <row r="26" spans="1:38" ht="54.75" customHeight="1" x14ac:dyDescent="0.25">
      <c r="A26" s="133" t="s">
        <v>14</v>
      </c>
      <c r="B26" s="134" t="s">
        <v>408</v>
      </c>
      <c r="C26" s="192">
        <f>C28</f>
        <v>24.725446159999997</v>
      </c>
      <c r="D26" s="192">
        <f t="shared" ref="D26:H26" si="2">D28</f>
        <v>24.725446159999997</v>
      </c>
      <c r="E26" s="192">
        <f t="shared" si="2"/>
        <v>0</v>
      </c>
      <c r="F26" s="192">
        <f t="shared" si="2"/>
        <v>0</v>
      </c>
      <c r="G26" s="192">
        <f t="shared" si="2"/>
        <v>24.725446159999997</v>
      </c>
      <c r="H26" s="192">
        <f t="shared" si="2"/>
        <v>24.725446159999997</v>
      </c>
      <c r="I26" s="192">
        <v>0</v>
      </c>
      <c r="J26" s="192">
        <v>0</v>
      </c>
      <c r="K26" s="192">
        <v>0</v>
      </c>
      <c r="L26" s="192">
        <v>0</v>
      </c>
      <c r="M26" s="192">
        <v>0</v>
      </c>
      <c r="N26" s="192">
        <v>0</v>
      </c>
      <c r="O26" s="192">
        <v>0</v>
      </c>
      <c r="P26" s="192">
        <v>0</v>
      </c>
      <c r="Q26" s="192">
        <f>Q28</f>
        <v>0.31258162</v>
      </c>
      <c r="R26" s="192">
        <v>0</v>
      </c>
      <c r="S26" s="192">
        <v>2.2540561400000003</v>
      </c>
      <c r="T26" s="192">
        <v>6.2516370000000002E-2</v>
      </c>
      <c r="U26" s="192">
        <f>U28</f>
        <v>24.412864539999998</v>
      </c>
      <c r="V26" s="192">
        <v>0</v>
      </c>
      <c r="W26" s="192">
        <f>W28</f>
        <v>24.412864539999998</v>
      </c>
      <c r="X26" s="192">
        <v>0</v>
      </c>
      <c r="Y26" s="192">
        <v>0</v>
      </c>
      <c r="Z26" s="192">
        <v>0</v>
      </c>
      <c r="AA26" s="192">
        <v>0</v>
      </c>
      <c r="AB26" s="192">
        <v>0</v>
      </c>
      <c r="AC26" s="192">
        <v>0</v>
      </c>
      <c r="AD26" s="192">
        <v>0</v>
      </c>
      <c r="AE26" s="192">
        <v>0</v>
      </c>
      <c r="AF26" s="192">
        <v>0</v>
      </c>
      <c r="AG26" s="192">
        <f t="shared" si="0"/>
        <v>24.725446159999997</v>
      </c>
      <c r="AH26" s="192">
        <f t="shared" si="1"/>
        <v>26.666920679999997</v>
      </c>
      <c r="AI26" s="193" t="s">
        <v>558</v>
      </c>
    </row>
    <row r="27" spans="1:38" ht="32.25" customHeight="1" x14ac:dyDescent="0.25">
      <c r="A27" s="133" t="s">
        <v>71</v>
      </c>
      <c r="B27" s="134" t="s">
        <v>70</v>
      </c>
      <c r="C27" s="192">
        <v>0</v>
      </c>
      <c r="D27" s="192">
        <v>0</v>
      </c>
      <c r="E27" s="192">
        <v>0</v>
      </c>
      <c r="F27" s="192">
        <v>0</v>
      </c>
      <c r="G27" s="192">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192">
        <v>0</v>
      </c>
      <c r="AC27" s="192">
        <v>0</v>
      </c>
      <c r="AD27" s="192">
        <v>0</v>
      </c>
      <c r="AE27" s="192">
        <v>0</v>
      </c>
      <c r="AF27" s="192">
        <v>0</v>
      </c>
      <c r="AG27" s="192">
        <f t="shared" si="0"/>
        <v>0</v>
      </c>
      <c r="AH27" s="192">
        <f t="shared" si="1"/>
        <v>0</v>
      </c>
      <c r="AI27" s="193" t="s">
        <v>558</v>
      </c>
    </row>
    <row r="28" spans="1:38" ht="36.75" customHeight="1" x14ac:dyDescent="0.25">
      <c r="A28" s="133" t="s">
        <v>69</v>
      </c>
      <c r="B28" s="134" t="s">
        <v>68</v>
      </c>
      <c r="C28" s="192">
        <v>24.725446159999997</v>
      </c>
      <c r="D28" s="192">
        <v>24.725446159999997</v>
      </c>
      <c r="E28" s="192">
        <v>0</v>
      </c>
      <c r="F28" s="192">
        <v>0</v>
      </c>
      <c r="G28" s="192">
        <v>24.725446159999997</v>
      </c>
      <c r="H28" s="192">
        <v>24.725446159999997</v>
      </c>
      <c r="I28" s="192">
        <v>0</v>
      </c>
      <c r="J28" s="192">
        <v>0</v>
      </c>
      <c r="K28" s="192">
        <v>0</v>
      </c>
      <c r="L28" s="192">
        <v>0</v>
      </c>
      <c r="M28" s="192">
        <v>0</v>
      </c>
      <c r="N28" s="192">
        <v>0</v>
      </c>
      <c r="O28" s="192">
        <v>0</v>
      </c>
      <c r="P28" s="192">
        <v>0</v>
      </c>
      <c r="Q28" s="192">
        <v>0.31258162</v>
      </c>
      <c r="R28" s="192">
        <v>0</v>
      </c>
      <c r="S28" s="192">
        <v>2.2540561400000003</v>
      </c>
      <c r="T28" s="192">
        <v>6.2516370000000002E-2</v>
      </c>
      <c r="U28" s="192">
        <v>24.412864539999998</v>
      </c>
      <c r="V28" s="192">
        <v>0</v>
      </c>
      <c r="W28" s="192">
        <v>24.412864539999998</v>
      </c>
      <c r="X28" s="192">
        <v>0</v>
      </c>
      <c r="Y28" s="192">
        <v>0</v>
      </c>
      <c r="Z28" s="192">
        <v>0</v>
      </c>
      <c r="AA28" s="192">
        <v>0</v>
      </c>
      <c r="AB28" s="192">
        <v>0</v>
      </c>
      <c r="AC28" s="192">
        <v>0</v>
      </c>
      <c r="AD28" s="192">
        <v>0</v>
      </c>
      <c r="AE28" s="192">
        <v>0</v>
      </c>
      <c r="AF28" s="192">
        <v>0</v>
      </c>
      <c r="AG28" s="192">
        <f t="shared" si="0"/>
        <v>24.725446159999997</v>
      </c>
      <c r="AH28" s="192">
        <f t="shared" si="1"/>
        <v>26.666920679999997</v>
      </c>
      <c r="AI28" s="193" t="s">
        <v>558</v>
      </c>
    </row>
    <row r="29" spans="1:38" ht="23.25" customHeight="1" x14ac:dyDescent="0.25">
      <c r="A29" s="133" t="s">
        <v>67</v>
      </c>
      <c r="B29" s="134" t="s">
        <v>66</v>
      </c>
      <c r="C29" s="192">
        <v>0</v>
      </c>
      <c r="D29" s="192">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f t="shared" si="0"/>
        <v>0</v>
      </c>
      <c r="AH29" s="192">
        <f t="shared" si="1"/>
        <v>0</v>
      </c>
      <c r="AI29" s="193" t="s">
        <v>558</v>
      </c>
    </row>
    <row r="30" spans="1:38" ht="24" customHeight="1" x14ac:dyDescent="0.25">
      <c r="A30" s="133" t="s">
        <v>65</v>
      </c>
      <c r="B30" s="134" t="s">
        <v>64</v>
      </c>
      <c r="C30" s="192">
        <v>0</v>
      </c>
      <c r="D30" s="192">
        <v>0</v>
      </c>
      <c r="E30" s="192">
        <v>0</v>
      </c>
      <c r="F30" s="192">
        <v>0</v>
      </c>
      <c r="G30" s="192">
        <v>0</v>
      </c>
      <c r="H30" s="192">
        <v>0</v>
      </c>
      <c r="I30" s="192">
        <v>0</v>
      </c>
      <c r="J30" s="192">
        <v>0</v>
      </c>
      <c r="K30" s="192">
        <v>0</v>
      </c>
      <c r="L30" s="192">
        <v>0</v>
      </c>
      <c r="M30" s="192">
        <v>0</v>
      </c>
      <c r="N30" s="192">
        <v>0</v>
      </c>
      <c r="O30" s="192">
        <v>0</v>
      </c>
      <c r="P30" s="192">
        <v>0</v>
      </c>
      <c r="Q30" s="192">
        <v>0</v>
      </c>
      <c r="R30" s="192">
        <v>0</v>
      </c>
      <c r="S30" s="192">
        <v>0</v>
      </c>
      <c r="T30" s="192">
        <v>0</v>
      </c>
      <c r="U30" s="192">
        <v>0</v>
      </c>
      <c r="V30" s="192">
        <v>0</v>
      </c>
      <c r="W30" s="192">
        <v>0</v>
      </c>
      <c r="X30" s="192">
        <v>0</v>
      </c>
      <c r="Y30" s="192">
        <v>0</v>
      </c>
      <c r="Z30" s="192">
        <v>0</v>
      </c>
      <c r="AA30" s="192">
        <v>0</v>
      </c>
      <c r="AB30" s="192">
        <v>0</v>
      </c>
      <c r="AC30" s="192">
        <v>0</v>
      </c>
      <c r="AD30" s="192">
        <v>0</v>
      </c>
      <c r="AE30" s="192">
        <v>0</v>
      </c>
      <c r="AF30" s="192">
        <v>0</v>
      </c>
      <c r="AG30" s="192">
        <f t="shared" si="0"/>
        <v>0</v>
      </c>
      <c r="AH30" s="192">
        <f t="shared" si="1"/>
        <v>0</v>
      </c>
      <c r="AI30" s="193" t="s">
        <v>558</v>
      </c>
      <c r="AK30" s="214"/>
    </row>
    <row r="31" spans="1:38" ht="104.25" customHeight="1" x14ac:dyDescent="0.25">
      <c r="A31" s="133" t="s">
        <v>13</v>
      </c>
      <c r="B31" s="134" t="s">
        <v>409</v>
      </c>
      <c r="C31" s="192">
        <v>0</v>
      </c>
      <c r="D31" s="192">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192">
        <v>0</v>
      </c>
      <c r="AC31" s="192">
        <v>0</v>
      </c>
      <c r="AD31" s="192">
        <v>0</v>
      </c>
      <c r="AE31" s="192">
        <v>0</v>
      </c>
      <c r="AF31" s="192">
        <v>0</v>
      </c>
      <c r="AG31" s="192">
        <f t="shared" si="0"/>
        <v>0</v>
      </c>
      <c r="AH31" s="192">
        <f t="shared" si="1"/>
        <v>0</v>
      </c>
      <c r="AI31" s="193" t="s">
        <v>558</v>
      </c>
    </row>
    <row r="32" spans="1:38" ht="21" customHeight="1" x14ac:dyDescent="0.25">
      <c r="A32" s="133" t="s">
        <v>63</v>
      </c>
      <c r="B32" s="134" t="s">
        <v>70</v>
      </c>
      <c r="C32" s="192">
        <v>0</v>
      </c>
      <c r="D32" s="192">
        <v>0</v>
      </c>
      <c r="E32" s="192">
        <v>0</v>
      </c>
      <c r="F32" s="192">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192">
        <v>0</v>
      </c>
      <c r="AC32" s="192">
        <v>0</v>
      </c>
      <c r="AD32" s="192">
        <v>0</v>
      </c>
      <c r="AE32" s="192">
        <v>0</v>
      </c>
      <c r="AF32" s="192">
        <v>0</v>
      </c>
      <c r="AG32" s="192">
        <v>0</v>
      </c>
      <c r="AH32" s="192">
        <v>0</v>
      </c>
      <c r="AI32" s="193" t="s">
        <v>558</v>
      </c>
    </row>
    <row r="33" spans="1:35" ht="41.25" customHeight="1" x14ac:dyDescent="0.25">
      <c r="A33" s="133" t="s">
        <v>62</v>
      </c>
      <c r="B33" s="134" t="s">
        <v>68</v>
      </c>
      <c r="C33" s="192">
        <v>0</v>
      </c>
      <c r="D33" s="192">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192">
        <v>0</v>
      </c>
      <c r="AC33" s="192">
        <v>0</v>
      </c>
      <c r="AD33" s="192">
        <v>0</v>
      </c>
      <c r="AE33" s="192">
        <v>0</v>
      </c>
      <c r="AF33" s="192">
        <v>0</v>
      </c>
      <c r="AG33" s="192">
        <v>0</v>
      </c>
      <c r="AH33" s="192">
        <v>0</v>
      </c>
      <c r="AI33" s="193" t="s">
        <v>558</v>
      </c>
    </row>
    <row r="34" spans="1:35" ht="21" customHeight="1" x14ac:dyDescent="0.25">
      <c r="A34" s="133" t="s">
        <v>61</v>
      </c>
      <c r="B34" s="134" t="s">
        <v>66</v>
      </c>
      <c r="C34" s="192">
        <v>0</v>
      </c>
      <c r="D34" s="192">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192">
        <v>0</v>
      </c>
      <c r="AC34" s="192">
        <v>0</v>
      </c>
      <c r="AD34" s="192">
        <v>0</v>
      </c>
      <c r="AE34" s="192">
        <v>0</v>
      </c>
      <c r="AF34" s="192">
        <v>0</v>
      </c>
      <c r="AG34" s="192">
        <v>0</v>
      </c>
      <c r="AH34" s="192">
        <v>0</v>
      </c>
      <c r="AI34" s="193" t="s">
        <v>558</v>
      </c>
    </row>
    <row r="35" spans="1:35" ht="25.5" customHeight="1" x14ac:dyDescent="0.25">
      <c r="A35" s="133" t="s">
        <v>60</v>
      </c>
      <c r="B35" s="134" t="s">
        <v>64</v>
      </c>
      <c r="C35" s="192">
        <v>0</v>
      </c>
      <c r="D35" s="192">
        <v>0</v>
      </c>
      <c r="E35" s="192">
        <v>0</v>
      </c>
      <c r="F35" s="192">
        <v>0</v>
      </c>
      <c r="G35" s="192">
        <v>0</v>
      </c>
      <c r="H35" s="192">
        <v>0</v>
      </c>
      <c r="I35" s="192">
        <v>0</v>
      </c>
      <c r="J35" s="192">
        <v>0</v>
      </c>
      <c r="K35" s="192">
        <v>0</v>
      </c>
      <c r="L35" s="192">
        <v>0</v>
      </c>
      <c r="M35" s="192">
        <v>0</v>
      </c>
      <c r="N35" s="192">
        <v>0</v>
      </c>
      <c r="O35" s="192">
        <v>0</v>
      </c>
      <c r="P35" s="192">
        <v>0</v>
      </c>
      <c r="Q35" s="192">
        <v>0</v>
      </c>
      <c r="R35" s="192">
        <v>0</v>
      </c>
      <c r="S35" s="192">
        <v>0</v>
      </c>
      <c r="T35" s="192">
        <v>0</v>
      </c>
      <c r="U35" s="192">
        <v>0</v>
      </c>
      <c r="V35" s="192">
        <v>0</v>
      </c>
      <c r="W35" s="192">
        <v>0</v>
      </c>
      <c r="X35" s="192">
        <v>0</v>
      </c>
      <c r="Y35" s="192">
        <v>0</v>
      </c>
      <c r="Z35" s="192">
        <v>0</v>
      </c>
      <c r="AA35" s="192">
        <v>0</v>
      </c>
      <c r="AB35" s="192">
        <v>0</v>
      </c>
      <c r="AC35" s="192">
        <v>0</v>
      </c>
      <c r="AD35" s="192">
        <v>0</v>
      </c>
      <c r="AE35" s="192">
        <v>0</v>
      </c>
      <c r="AF35" s="192">
        <v>0</v>
      </c>
      <c r="AG35" s="192">
        <v>0</v>
      </c>
      <c r="AH35" s="192">
        <v>0</v>
      </c>
      <c r="AI35" s="193" t="s">
        <v>558</v>
      </c>
    </row>
    <row r="36" spans="1:35" ht="47.25" x14ac:dyDescent="0.25">
      <c r="A36" s="133" t="s">
        <v>12</v>
      </c>
      <c r="B36" s="134" t="s">
        <v>183</v>
      </c>
      <c r="C36" s="192">
        <v>0</v>
      </c>
      <c r="D36" s="192">
        <v>0</v>
      </c>
      <c r="E36" s="192">
        <v>0</v>
      </c>
      <c r="F36" s="192">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192">
        <v>0</v>
      </c>
      <c r="AC36" s="192">
        <v>0</v>
      </c>
      <c r="AD36" s="192">
        <v>0</v>
      </c>
      <c r="AE36" s="192">
        <v>0</v>
      </c>
      <c r="AF36" s="192">
        <v>0</v>
      </c>
      <c r="AG36" s="192">
        <v>0</v>
      </c>
      <c r="AH36" s="192">
        <v>0</v>
      </c>
      <c r="AI36" s="193" t="s">
        <v>558</v>
      </c>
    </row>
    <row r="37" spans="1:35" ht="25.5" customHeight="1" x14ac:dyDescent="0.25">
      <c r="A37" s="133" t="s">
        <v>56</v>
      </c>
      <c r="B37" s="136" t="s">
        <v>184</v>
      </c>
      <c r="C37" s="194">
        <v>0</v>
      </c>
      <c r="D37" s="192">
        <v>0</v>
      </c>
      <c r="E37" s="192">
        <v>0</v>
      </c>
      <c r="F37" s="192">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v>0</v>
      </c>
      <c r="AH37" s="192">
        <v>0</v>
      </c>
      <c r="AI37" s="193" t="s">
        <v>558</v>
      </c>
    </row>
    <row r="38" spans="1:35" ht="23.25" customHeight="1" x14ac:dyDescent="0.25">
      <c r="A38" s="133" t="s">
        <v>54</v>
      </c>
      <c r="B38" s="136" t="s">
        <v>410</v>
      </c>
      <c r="C38" s="194">
        <v>0</v>
      </c>
      <c r="D38" s="192">
        <v>0</v>
      </c>
      <c r="E38" s="192">
        <v>0</v>
      </c>
      <c r="F38" s="192">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v>0</v>
      </c>
      <c r="AH38" s="192">
        <v>0</v>
      </c>
      <c r="AI38" s="193" t="s">
        <v>558</v>
      </c>
    </row>
    <row r="39" spans="1:35" ht="25.5" customHeight="1" x14ac:dyDescent="0.25">
      <c r="A39" s="133" t="s">
        <v>53</v>
      </c>
      <c r="B39" s="136" t="s">
        <v>52</v>
      </c>
      <c r="C39" s="194">
        <v>0</v>
      </c>
      <c r="D39" s="192">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v>0</v>
      </c>
      <c r="AH39" s="192">
        <v>0</v>
      </c>
      <c r="AI39" s="193" t="s">
        <v>558</v>
      </c>
    </row>
    <row r="40" spans="1:35" ht="40.5" customHeight="1" x14ac:dyDescent="0.25">
      <c r="A40" s="133" t="s">
        <v>51</v>
      </c>
      <c r="B40" s="134" t="s">
        <v>411</v>
      </c>
      <c r="C40" s="192">
        <v>0</v>
      </c>
      <c r="D40" s="192">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v>0</v>
      </c>
      <c r="AH40" s="192">
        <v>0</v>
      </c>
      <c r="AI40" s="193" t="s">
        <v>558</v>
      </c>
    </row>
    <row r="41" spans="1:35" ht="40.5" customHeight="1" x14ac:dyDescent="0.25">
      <c r="A41" s="133" t="s">
        <v>50</v>
      </c>
      <c r="B41" s="134" t="s">
        <v>412</v>
      </c>
      <c r="C41" s="192">
        <v>0</v>
      </c>
      <c r="D41" s="192">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v>0</v>
      </c>
      <c r="AH41" s="192">
        <v>0</v>
      </c>
      <c r="AI41" s="193" t="s">
        <v>558</v>
      </c>
    </row>
    <row r="42" spans="1:35" ht="25.5" customHeight="1" x14ac:dyDescent="0.25">
      <c r="A42" s="133" t="s">
        <v>49</v>
      </c>
      <c r="B42" s="134" t="s">
        <v>413</v>
      </c>
      <c r="C42" s="192">
        <v>0</v>
      </c>
      <c r="D42" s="192">
        <v>0</v>
      </c>
      <c r="E42" s="192">
        <v>0</v>
      </c>
      <c r="F42" s="192">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v>0</v>
      </c>
      <c r="AH42" s="192">
        <v>0</v>
      </c>
      <c r="AI42" s="193" t="s">
        <v>558</v>
      </c>
    </row>
    <row r="43" spans="1:35" ht="25.5" customHeight="1" x14ac:dyDescent="0.25">
      <c r="A43" s="133" t="s">
        <v>48</v>
      </c>
      <c r="B43" s="136" t="s">
        <v>414</v>
      </c>
      <c r="C43" s="192">
        <v>0</v>
      </c>
      <c r="D43" s="192">
        <v>0</v>
      </c>
      <c r="E43" s="192">
        <v>0</v>
      </c>
      <c r="F43" s="192">
        <v>0</v>
      </c>
      <c r="G43" s="192">
        <v>0</v>
      </c>
      <c r="H43" s="192">
        <v>0</v>
      </c>
      <c r="I43" s="192">
        <v>0</v>
      </c>
      <c r="J43" s="192">
        <v>0</v>
      </c>
      <c r="K43" s="192">
        <v>0</v>
      </c>
      <c r="L43" s="192">
        <v>0</v>
      </c>
      <c r="M43" s="192">
        <v>0</v>
      </c>
      <c r="N43" s="192">
        <v>0</v>
      </c>
      <c r="O43" s="192">
        <v>0</v>
      </c>
      <c r="P43" s="192">
        <v>0</v>
      </c>
      <c r="Q43" s="192">
        <v>0</v>
      </c>
      <c r="R43" s="192">
        <v>0</v>
      </c>
      <c r="S43" s="192">
        <v>0</v>
      </c>
      <c r="T43" s="192">
        <v>0</v>
      </c>
      <c r="U43" s="192">
        <v>0</v>
      </c>
      <c r="V43" s="192">
        <v>0</v>
      </c>
      <c r="W43" s="192">
        <v>0</v>
      </c>
      <c r="X43" s="192">
        <v>0</v>
      </c>
      <c r="Y43" s="192">
        <v>0</v>
      </c>
      <c r="Z43" s="192">
        <v>0</v>
      </c>
      <c r="AA43" s="192">
        <v>0</v>
      </c>
      <c r="AB43" s="192">
        <v>0</v>
      </c>
      <c r="AC43" s="192">
        <v>0</v>
      </c>
      <c r="AD43" s="192">
        <v>0</v>
      </c>
      <c r="AE43" s="192">
        <v>0</v>
      </c>
      <c r="AF43" s="192">
        <v>0</v>
      </c>
      <c r="AG43" s="192">
        <v>0</v>
      </c>
      <c r="AH43" s="192">
        <v>0</v>
      </c>
      <c r="AI43" s="193" t="s">
        <v>558</v>
      </c>
    </row>
    <row r="44" spans="1:35" ht="31.5" x14ac:dyDescent="0.25">
      <c r="A44" s="133" t="s">
        <v>185</v>
      </c>
      <c r="B44" s="136" t="s">
        <v>415</v>
      </c>
      <c r="C44" s="192">
        <v>0</v>
      </c>
      <c r="D44" s="192">
        <v>0</v>
      </c>
      <c r="E44" s="192">
        <v>0</v>
      </c>
      <c r="F44" s="192">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v>0</v>
      </c>
      <c r="AH44" s="192">
        <v>0</v>
      </c>
      <c r="AI44" s="193" t="s">
        <v>558</v>
      </c>
    </row>
    <row r="45" spans="1:35" ht="42.75" customHeight="1" x14ac:dyDescent="0.25">
      <c r="A45" s="133" t="s">
        <v>186</v>
      </c>
      <c r="B45" s="136" t="s">
        <v>416</v>
      </c>
      <c r="C45" s="192">
        <v>0</v>
      </c>
      <c r="D45" s="192">
        <v>0</v>
      </c>
      <c r="E45" s="192">
        <v>0</v>
      </c>
      <c r="F45" s="192">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v>0</v>
      </c>
      <c r="AH45" s="192">
        <v>0</v>
      </c>
      <c r="AI45" s="193" t="s">
        <v>558</v>
      </c>
    </row>
    <row r="46" spans="1:35" ht="39" customHeight="1" x14ac:dyDescent="0.25">
      <c r="A46" s="133" t="s">
        <v>187</v>
      </c>
      <c r="B46" s="134" t="s">
        <v>417</v>
      </c>
      <c r="C46" s="192">
        <v>0</v>
      </c>
      <c r="D46" s="192">
        <v>0</v>
      </c>
      <c r="E46" s="192">
        <v>0</v>
      </c>
      <c r="F46" s="192">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v>0</v>
      </c>
      <c r="AH46" s="192">
        <v>0</v>
      </c>
      <c r="AI46" s="193" t="s">
        <v>558</v>
      </c>
    </row>
    <row r="47" spans="1:35" ht="31.5" x14ac:dyDescent="0.25">
      <c r="A47" s="133" t="s">
        <v>188</v>
      </c>
      <c r="B47" s="134" t="s">
        <v>418</v>
      </c>
      <c r="C47" s="192">
        <v>0</v>
      </c>
      <c r="D47" s="192">
        <v>0</v>
      </c>
      <c r="E47" s="192">
        <v>0</v>
      </c>
      <c r="F47" s="192">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v>0</v>
      </c>
      <c r="AH47" s="192">
        <v>0</v>
      </c>
      <c r="AI47" s="193" t="s">
        <v>558</v>
      </c>
    </row>
    <row r="48" spans="1:35" x14ac:dyDescent="0.25">
      <c r="A48" s="133" t="s">
        <v>189</v>
      </c>
      <c r="B48" s="136" t="s">
        <v>419</v>
      </c>
      <c r="C48" s="192">
        <v>0</v>
      </c>
      <c r="D48" s="192">
        <v>0</v>
      </c>
      <c r="E48" s="192">
        <v>0</v>
      </c>
      <c r="F48" s="192">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v>0</v>
      </c>
      <c r="AH48" s="192">
        <v>0</v>
      </c>
      <c r="AI48" s="193" t="s">
        <v>558</v>
      </c>
    </row>
    <row r="49" spans="1:35" x14ac:dyDescent="0.25">
      <c r="A49" s="133" t="s">
        <v>190</v>
      </c>
      <c r="B49" s="136" t="s">
        <v>420</v>
      </c>
      <c r="C49" s="192">
        <v>0</v>
      </c>
      <c r="D49" s="192">
        <v>0</v>
      </c>
      <c r="E49" s="192">
        <v>0</v>
      </c>
      <c r="F49" s="192">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v>0</v>
      </c>
      <c r="AH49" s="192">
        <v>0</v>
      </c>
      <c r="AI49" s="193" t="s">
        <v>558</v>
      </c>
    </row>
    <row r="50" spans="1:35" ht="17.25" x14ac:dyDescent="0.25">
      <c r="A50" s="133" t="s">
        <v>191</v>
      </c>
      <c r="B50" s="136" t="s">
        <v>421</v>
      </c>
      <c r="C50" s="192">
        <v>0</v>
      </c>
      <c r="D50" s="192">
        <v>0</v>
      </c>
      <c r="E50" s="192">
        <v>0</v>
      </c>
      <c r="F50" s="192">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192">
        <v>0</v>
      </c>
      <c r="AC50" s="192">
        <v>0</v>
      </c>
      <c r="AD50" s="192">
        <v>0</v>
      </c>
      <c r="AE50" s="192">
        <v>0</v>
      </c>
      <c r="AF50" s="192">
        <v>0</v>
      </c>
      <c r="AG50" s="192">
        <v>0</v>
      </c>
      <c r="AH50" s="192">
        <v>0</v>
      </c>
      <c r="AI50" s="193" t="s">
        <v>558</v>
      </c>
    </row>
    <row r="51" spans="1:35" ht="34.5" customHeight="1" x14ac:dyDescent="0.25">
      <c r="A51" s="22" t="s">
        <v>570</v>
      </c>
      <c r="B51" s="24" t="s">
        <v>367</v>
      </c>
      <c r="C51" s="194">
        <v>0</v>
      </c>
      <c r="D51" s="192" t="s">
        <v>601</v>
      </c>
      <c r="E51" s="192">
        <v>0</v>
      </c>
      <c r="F51" s="192" t="s">
        <v>601</v>
      </c>
      <c r="G51" s="192" t="s">
        <v>601</v>
      </c>
      <c r="H51" s="192">
        <v>0</v>
      </c>
      <c r="I51" s="192">
        <v>0</v>
      </c>
      <c r="J51" s="192">
        <v>0</v>
      </c>
      <c r="K51" s="192">
        <v>0</v>
      </c>
      <c r="L51" s="192">
        <v>0</v>
      </c>
      <c r="M51" s="192">
        <v>0</v>
      </c>
      <c r="N51" s="192">
        <v>0</v>
      </c>
      <c r="O51" s="192">
        <v>0</v>
      </c>
      <c r="P51" s="192">
        <v>0</v>
      </c>
      <c r="Q51" s="206">
        <v>0</v>
      </c>
      <c r="R51" s="192">
        <v>0</v>
      </c>
      <c r="S51" s="206">
        <v>0</v>
      </c>
      <c r="T51" s="192">
        <v>0</v>
      </c>
      <c r="U51" s="192" t="s">
        <v>601</v>
      </c>
      <c r="V51" s="192">
        <v>0</v>
      </c>
      <c r="W51" s="192" t="s">
        <v>601</v>
      </c>
      <c r="X51" s="192">
        <v>0</v>
      </c>
      <c r="Y51" s="192">
        <v>0</v>
      </c>
      <c r="Z51" s="192">
        <v>0</v>
      </c>
      <c r="AA51" s="192">
        <v>0</v>
      </c>
      <c r="AB51" s="192">
        <v>0</v>
      </c>
      <c r="AC51" s="192">
        <v>0</v>
      </c>
      <c r="AD51" s="192">
        <v>0</v>
      </c>
      <c r="AE51" s="192">
        <v>0</v>
      </c>
      <c r="AF51" s="192">
        <v>0</v>
      </c>
      <c r="AG51" s="192" t="s">
        <v>601</v>
      </c>
      <c r="AH51" s="192" t="s">
        <v>601</v>
      </c>
      <c r="AI51" s="193" t="s">
        <v>558</v>
      </c>
    </row>
    <row r="52" spans="1:35" x14ac:dyDescent="0.25">
      <c r="A52" s="133" t="s">
        <v>10</v>
      </c>
      <c r="B52" s="134" t="s">
        <v>57</v>
      </c>
      <c r="C52" s="192">
        <v>0</v>
      </c>
      <c r="D52" s="192">
        <v>0</v>
      </c>
      <c r="E52" s="192">
        <v>0</v>
      </c>
      <c r="F52" s="192">
        <v>0</v>
      </c>
      <c r="G52" s="192">
        <v>0</v>
      </c>
      <c r="H52" s="192">
        <v>0</v>
      </c>
      <c r="I52" s="192">
        <v>0</v>
      </c>
      <c r="J52" s="192">
        <v>0</v>
      </c>
      <c r="K52" s="192">
        <v>0</v>
      </c>
      <c r="L52" s="192">
        <v>0</v>
      </c>
      <c r="M52" s="192">
        <v>0</v>
      </c>
      <c r="N52" s="192">
        <v>0</v>
      </c>
      <c r="O52" s="192">
        <v>0</v>
      </c>
      <c r="P52" s="192">
        <v>0</v>
      </c>
      <c r="Q52" s="192">
        <v>0</v>
      </c>
      <c r="R52" s="192">
        <v>0</v>
      </c>
      <c r="S52" s="192">
        <v>0</v>
      </c>
      <c r="T52" s="192">
        <v>0</v>
      </c>
      <c r="U52" s="192">
        <v>0</v>
      </c>
      <c r="V52" s="192">
        <v>0</v>
      </c>
      <c r="W52" s="192">
        <v>0</v>
      </c>
      <c r="X52" s="192">
        <v>0</v>
      </c>
      <c r="Y52" s="192">
        <v>0</v>
      </c>
      <c r="Z52" s="192">
        <v>0</v>
      </c>
      <c r="AA52" s="192">
        <v>0</v>
      </c>
      <c r="AB52" s="192">
        <v>0</v>
      </c>
      <c r="AC52" s="192">
        <v>0</v>
      </c>
      <c r="AD52" s="192">
        <v>0</v>
      </c>
      <c r="AE52" s="192">
        <v>0</v>
      </c>
      <c r="AF52" s="192">
        <v>0</v>
      </c>
      <c r="AG52" s="192">
        <v>0</v>
      </c>
      <c r="AH52" s="192">
        <v>0</v>
      </c>
      <c r="AI52" s="193" t="s">
        <v>558</v>
      </c>
    </row>
    <row r="53" spans="1:35" x14ac:dyDescent="0.25">
      <c r="A53" s="133" t="s">
        <v>46</v>
      </c>
      <c r="B53" s="136" t="s">
        <v>184</v>
      </c>
      <c r="C53" s="192">
        <v>0</v>
      </c>
      <c r="D53" s="192">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192">
        <v>0</v>
      </c>
      <c r="AC53" s="192">
        <v>0</v>
      </c>
      <c r="AD53" s="192">
        <v>0</v>
      </c>
      <c r="AE53" s="192">
        <v>0</v>
      </c>
      <c r="AF53" s="192">
        <v>0</v>
      </c>
      <c r="AG53" s="192">
        <v>0</v>
      </c>
      <c r="AH53" s="192">
        <v>0</v>
      </c>
      <c r="AI53" s="193" t="s">
        <v>558</v>
      </c>
    </row>
    <row r="54" spans="1:35" x14ac:dyDescent="0.25">
      <c r="A54" s="133" t="s">
        <v>45</v>
      </c>
      <c r="B54" s="136" t="s">
        <v>410</v>
      </c>
      <c r="C54" s="192">
        <v>0</v>
      </c>
      <c r="D54" s="192">
        <v>0</v>
      </c>
      <c r="E54" s="192">
        <v>0</v>
      </c>
      <c r="F54" s="192">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192">
        <v>0</v>
      </c>
      <c r="AC54" s="192">
        <v>0</v>
      </c>
      <c r="AD54" s="192">
        <v>0</v>
      </c>
      <c r="AE54" s="192">
        <v>0</v>
      </c>
      <c r="AF54" s="192">
        <v>0</v>
      </c>
      <c r="AG54" s="192">
        <v>0</v>
      </c>
      <c r="AH54" s="192">
        <v>0</v>
      </c>
      <c r="AI54" s="193" t="s">
        <v>558</v>
      </c>
    </row>
    <row r="55" spans="1:35" x14ac:dyDescent="0.25">
      <c r="A55" s="133" t="s">
        <v>44</v>
      </c>
      <c r="B55" s="136" t="s">
        <v>52</v>
      </c>
      <c r="C55" s="192">
        <v>0</v>
      </c>
      <c r="D55" s="192">
        <v>0</v>
      </c>
      <c r="E55" s="192">
        <v>0</v>
      </c>
      <c r="F55" s="192">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192">
        <v>0</v>
      </c>
      <c r="AC55" s="192">
        <v>0</v>
      </c>
      <c r="AD55" s="192">
        <v>0</v>
      </c>
      <c r="AE55" s="192">
        <v>0</v>
      </c>
      <c r="AF55" s="192">
        <v>0</v>
      </c>
      <c r="AG55" s="192">
        <v>0</v>
      </c>
      <c r="AH55" s="192">
        <v>0</v>
      </c>
      <c r="AI55" s="193" t="s">
        <v>558</v>
      </c>
    </row>
    <row r="56" spans="1:35" ht="31.5" x14ac:dyDescent="0.25">
      <c r="A56" s="133" t="s">
        <v>43</v>
      </c>
      <c r="B56" s="134" t="s">
        <v>411</v>
      </c>
      <c r="C56" s="192">
        <v>0</v>
      </c>
      <c r="D56" s="192">
        <v>0</v>
      </c>
      <c r="E56" s="192">
        <v>0</v>
      </c>
      <c r="F56" s="192">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192">
        <v>0</v>
      </c>
      <c r="AC56" s="192">
        <v>0</v>
      </c>
      <c r="AD56" s="192">
        <v>0</v>
      </c>
      <c r="AE56" s="192">
        <v>0</v>
      </c>
      <c r="AF56" s="192">
        <v>0</v>
      </c>
      <c r="AG56" s="192">
        <v>0</v>
      </c>
      <c r="AH56" s="192">
        <v>0</v>
      </c>
      <c r="AI56" s="193" t="s">
        <v>558</v>
      </c>
    </row>
    <row r="57" spans="1:35" ht="31.5" x14ac:dyDescent="0.25">
      <c r="A57" s="133" t="s">
        <v>42</v>
      </c>
      <c r="B57" s="134" t="s">
        <v>412</v>
      </c>
      <c r="C57" s="192">
        <v>0</v>
      </c>
      <c r="D57" s="192">
        <v>0</v>
      </c>
      <c r="E57" s="192">
        <v>0</v>
      </c>
      <c r="F57" s="192">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192">
        <v>0</v>
      </c>
      <c r="AC57" s="192">
        <v>0</v>
      </c>
      <c r="AD57" s="192">
        <v>0</v>
      </c>
      <c r="AE57" s="192">
        <v>0</v>
      </c>
      <c r="AF57" s="192">
        <v>0</v>
      </c>
      <c r="AG57" s="192">
        <v>0</v>
      </c>
      <c r="AH57" s="192">
        <v>0</v>
      </c>
      <c r="AI57" s="193" t="s">
        <v>558</v>
      </c>
    </row>
    <row r="58" spans="1:35" x14ac:dyDescent="0.25">
      <c r="A58" s="133" t="s">
        <v>41</v>
      </c>
      <c r="B58" s="134" t="s">
        <v>413</v>
      </c>
      <c r="C58" s="192">
        <v>0</v>
      </c>
      <c r="D58" s="192">
        <v>0</v>
      </c>
      <c r="E58" s="192">
        <v>0</v>
      </c>
      <c r="F58" s="192">
        <v>0</v>
      </c>
      <c r="G58" s="192">
        <v>0</v>
      </c>
      <c r="H58" s="192">
        <v>0</v>
      </c>
      <c r="I58" s="192">
        <v>0</v>
      </c>
      <c r="J58" s="192">
        <v>0</v>
      </c>
      <c r="K58" s="192">
        <v>0</v>
      </c>
      <c r="L58" s="192">
        <v>0</v>
      </c>
      <c r="M58" s="192">
        <v>0</v>
      </c>
      <c r="N58" s="192">
        <v>0</v>
      </c>
      <c r="O58" s="192">
        <v>0</v>
      </c>
      <c r="P58" s="192">
        <v>0</v>
      </c>
      <c r="Q58" s="192">
        <v>0</v>
      </c>
      <c r="R58" s="192">
        <v>0</v>
      </c>
      <c r="S58" s="192">
        <v>0</v>
      </c>
      <c r="T58" s="192">
        <v>0</v>
      </c>
      <c r="U58" s="192">
        <v>0</v>
      </c>
      <c r="V58" s="192">
        <v>0</v>
      </c>
      <c r="W58" s="192">
        <v>0</v>
      </c>
      <c r="X58" s="192">
        <v>0</v>
      </c>
      <c r="Y58" s="192">
        <v>0</v>
      </c>
      <c r="Z58" s="192">
        <v>0</v>
      </c>
      <c r="AA58" s="192">
        <v>0</v>
      </c>
      <c r="AB58" s="192">
        <v>0</v>
      </c>
      <c r="AC58" s="192">
        <v>0</v>
      </c>
      <c r="AD58" s="192">
        <v>0</v>
      </c>
      <c r="AE58" s="192">
        <v>0</v>
      </c>
      <c r="AF58" s="192">
        <v>0</v>
      </c>
      <c r="AG58" s="192">
        <v>0</v>
      </c>
      <c r="AH58" s="192">
        <v>0</v>
      </c>
      <c r="AI58" s="193" t="s">
        <v>558</v>
      </c>
    </row>
    <row r="59" spans="1:35" x14ac:dyDescent="0.25">
      <c r="A59" s="133" t="s">
        <v>212</v>
      </c>
      <c r="B59" s="136" t="s">
        <v>414</v>
      </c>
      <c r="C59" s="192">
        <v>0</v>
      </c>
      <c r="D59" s="192">
        <v>0</v>
      </c>
      <c r="E59" s="192">
        <v>0</v>
      </c>
      <c r="F59" s="192">
        <v>0</v>
      </c>
      <c r="G59" s="192">
        <v>0</v>
      </c>
      <c r="H59" s="192">
        <v>0</v>
      </c>
      <c r="I59" s="192">
        <v>0</v>
      </c>
      <c r="J59" s="192">
        <v>0</v>
      </c>
      <c r="K59" s="192">
        <v>0</v>
      </c>
      <c r="L59" s="192">
        <v>0</v>
      </c>
      <c r="M59" s="192">
        <v>0</v>
      </c>
      <c r="N59" s="192">
        <v>0</v>
      </c>
      <c r="O59" s="192">
        <v>0</v>
      </c>
      <c r="P59" s="192">
        <v>0</v>
      </c>
      <c r="Q59" s="192">
        <v>0</v>
      </c>
      <c r="R59" s="192">
        <v>0</v>
      </c>
      <c r="S59" s="192">
        <v>0</v>
      </c>
      <c r="T59" s="192">
        <v>0</v>
      </c>
      <c r="U59" s="192">
        <v>0</v>
      </c>
      <c r="V59" s="192">
        <v>0</v>
      </c>
      <c r="W59" s="192">
        <v>0</v>
      </c>
      <c r="X59" s="192">
        <v>0</v>
      </c>
      <c r="Y59" s="192">
        <v>0</v>
      </c>
      <c r="Z59" s="192">
        <v>0</v>
      </c>
      <c r="AA59" s="192">
        <v>0</v>
      </c>
      <c r="AB59" s="192">
        <v>0</v>
      </c>
      <c r="AC59" s="192">
        <v>0</v>
      </c>
      <c r="AD59" s="192">
        <v>0</v>
      </c>
      <c r="AE59" s="192">
        <v>0</v>
      </c>
      <c r="AF59" s="192">
        <v>0</v>
      </c>
      <c r="AG59" s="192">
        <v>0</v>
      </c>
      <c r="AH59" s="192">
        <v>0</v>
      </c>
      <c r="AI59" s="193" t="s">
        <v>558</v>
      </c>
    </row>
    <row r="60" spans="1:35" ht="31.5" x14ac:dyDescent="0.25">
      <c r="A60" s="133" t="s">
        <v>213</v>
      </c>
      <c r="B60" s="136" t="s">
        <v>415</v>
      </c>
      <c r="C60" s="192">
        <v>0</v>
      </c>
      <c r="D60" s="192">
        <v>0</v>
      </c>
      <c r="E60" s="192">
        <v>0</v>
      </c>
      <c r="F60" s="192">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v>0</v>
      </c>
      <c r="AH60" s="192">
        <v>0</v>
      </c>
      <c r="AI60" s="193" t="s">
        <v>558</v>
      </c>
    </row>
    <row r="61" spans="1:35" ht="31.5" x14ac:dyDescent="0.25">
      <c r="A61" s="133" t="s">
        <v>214</v>
      </c>
      <c r="B61" s="136" t="s">
        <v>416</v>
      </c>
      <c r="C61" s="192">
        <v>0</v>
      </c>
      <c r="D61" s="192">
        <v>0</v>
      </c>
      <c r="E61" s="192">
        <v>0</v>
      </c>
      <c r="F61" s="192">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v>0</v>
      </c>
      <c r="AH61" s="192">
        <v>0</v>
      </c>
      <c r="AI61" s="193" t="s">
        <v>558</v>
      </c>
    </row>
    <row r="62" spans="1:35" ht="31.5" x14ac:dyDescent="0.25">
      <c r="A62" s="133" t="s">
        <v>215</v>
      </c>
      <c r="B62" s="136" t="s">
        <v>417</v>
      </c>
      <c r="C62" s="192">
        <v>0</v>
      </c>
      <c r="D62" s="192">
        <v>0</v>
      </c>
      <c r="E62" s="192">
        <v>0</v>
      </c>
      <c r="F62" s="192">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v>0</v>
      </c>
      <c r="AH62" s="192">
        <v>0</v>
      </c>
      <c r="AI62" s="193" t="s">
        <v>558</v>
      </c>
    </row>
    <row r="63" spans="1:35" ht="31.5" x14ac:dyDescent="0.25">
      <c r="A63" s="133" t="s">
        <v>216</v>
      </c>
      <c r="B63" s="134" t="s">
        <v>418</v>
      </c>
      <c r="C63" s="192">
        <v>0</v>
      </c>
      <c r="D63" s="192">
        <v>0</v>
      </c>
      <c r="E63" s="192">
        <v>0</v>
      </c>
      <c r="F63" s="192">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v>0</v>
      </c>
      <c r="AH63" s="192">
        <v>0</v>
      </c>
      <c r="AI63" s="193" t="s">
        <v>558</v>
      </c>
    </row>
    <row r="64" spans="1:35" x14ac:dyDescent="0.25">
      <c r="A64" s="133" t="s">
        <v>217</v>
      </c>
      <c r="B64" s="136" t="s">
        <v>419</v>
      </c>
      <c r="C64" s="192">
        <v>0</v>
      </c>
      <c r="D64" s="192">
        <v>0</v>
      </c>
      <c r="E64" s="192">
        <v>0</v>
      </c>
      <c r="F64" s="192">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v>0</v>
      </c>
      <c r="AH64" s="192">
        <v>0</v>
      </c>
      <c r="AI64" s="193" t="s">
        <v>558</v>
      </c>
    </row>
    <row r="65" spans="1:35" x14ac:dyDescent="0.25">
      <c r="A65" s="133" t="s">
        <v>218</v>
      </c>
      <c r="B65" s="136" t="s">
        <v>420</v>
      </c>
      <c r="C65" s="192">
        <v>0</v>
      </c>
      <c r="D65" s="192">
        <v>0</v>
      </c>
      <c r="E65" s="192">
        <v>0</v>
      </c>
      <c r="F65" s="192">
        <v>0</v>
      </c>
      <c r="G65" s="192">
        <v>0</v>
      </c>
      <c r="H65" s="192">
        <v>0</v>
      </c>
      <c r="I65" s="192">
        <v>0</v>
      </c>
      <c r="J65" s="192">
        <v>0</v>
      </c>
      <c r="K65" s="192">
        <v>0</v>
      </c>
      <c r="L65" s="192">
        <v>0</v>
      </c>
      <c r="M65" s="192">
        <v>0</v>
      </c>
      <c r="N65" s="192">
        <v>0</v>
      </c>
      <c r="O65" s="192">
        <v>0</v>
      </c>
      <c r="P65" s="192">
        <v>0</v>
      </c>
      <c r="Q65" s="192">
        <v>0</v>
      </c>
      <c r="R65" s="192">
        <v>0</v>
      </c>
      <c r="S65" s="192">
        <v>0</v>
      </c>
      <c r="T65" s="192">
        <v>0</v>
      </c>
      <c r="U65" s="192">
        <v>0</v>
      </c>
      <c r="V65" s="192">
        <v>0</v>
      </c>
      <c r="W65" s="192">
        <v>0</v>
      </c>
      <c r="X65" s="192">
        <v>0</v>
      </c>
      <c r="Y65" s="192">
        <v>0</v>
      </c>
      <c r="Z65" s="192">
        <v>0</v>
      </c>
      <c r="AA65" s="192">
        <v>0</v>
      </c>
      <c r="AB65" s="192">
        <v>0</v>
      </c>
      <c r="AC65" s="192">
        <v>0</v>
      </c>
      <c r="AD65" s="192">
        <v>0</v>
      </c>
      <c r="AE65" s="192">
        <v>0</v>
      </c>
      <c r="AF65" s="192">
        <v>0</v>
      </c>
      <c r="AG65" s="192">
        <v>0</v>
      </c>
      <c r="AH65" s="192">
        <v>0</v>
      </c>
      <c r="AI65" s="193" t="s">
        <v>558</v>
      </c>
    </row>
    <row r="66" spans="1:35" ht="17.25" x14ac:dyDescent="0.25">
      <c r="A66" s="133" t="s">
        <v>219</v>
      </c>
      <c r="B66" s="136" t="s">
        <v>421</v>
      </c>
      <c r="C66" s="192">
        <v>0</v>
      </c>
      <c r="D66" s="192">
        <v>0</v>
      </c>
      <c r="E66" s="192">
        <v>0</v>
      </c>
      <c r="F66" s="192">
        <v>0</v>
      </c>
      <c r="G66" s="192">
        <v>0</v>
      </c>
      <c r="H66" s="192">
        <v>0</v>
      </c>
      <c r="I66" s="192">
        <v>0</v>
      </c>
      <c r="J66" s="192">
        <v>0</v>
      </c>
      <c r="K66" s="192">
        <v>0</v>
      </c>
      <c r="L66" s="192">
        <v>0</v>
      </c>
      <c r="M66" s="192">
        <v>0</v>
      </c>
      <c r="N66" s="192">
        <v>0</v>
      </c>
      <c r="O66" s="192">
        <v>0</v>
      </c>
      <c r="P66" s="192">
        <v>0</v>
      </c>
      <c r="Q66" s="192">
        <v>0</v>
      </c>
      <c r="R66" s="192">
        <v>0</v>
      </c>
      <c r="S66" s="192">
        <v>0</v>
      </c>
      <c r="T66" s="192">
        <v>0</v>
      </c>
      <c r="U66" s="192">
        <v>0</v>
      </c>
      <c r="V66" s="192">
        <v>0</v>
      </c>
      <c r="W66" s="192">
        <v>0</v>
      </c>
      <c r="X66" s="192">
        <v>0</v>
      </c>
      <c r="Y66" s="192">
        <v>0</v>
      </c>
      <c r="Z66" s="192">
        <v>0</v>
      </c>
      <c r="AA66" s="192">
        <v>0</v>
      </c>
      <c r="AB66" s="192">
        <v>0</v>
      </c>
      <c r="AC66" s="192">
        <v>0</v>
      </c>
      <c r="AD66" s="192">
        <v>0</v>
      </c>
      <c r="AE66" s="192">
        <v>0</v>
      </c>
      <c r="AF66" s="192">
        <v>0</v>
      </c>
      <c r="AG66" s="192">
        <v>0</v>
      </c>
      <c r="AH66" s="192">
        <v>0</v>
      </c>
      <c r="AI66" s="193" t="s">
        <v>558</v>
      </c>
    </row>
    <row r="67" spans="1:35" ht="32.25" customHeight="1" x14ac:dyDescent="0.25">
      <c r="A67" s="22" t="s">
        <v>571</v>
      </c>
      <c r="B67" s="23" t="s">
        <v>367</v>
      </c>
      <c r="C67" s="194">
        <v>0</v>
      </c>
      <c r="D67" s="192" t="s">
        <v>601</v>
      </c>
      <c r="E67" s="192">
        <v>0</v>
      </c>
      <c r="F67" s="192" t="s">
        <v>601</v>
      </c>
      <c r="G67" s="192" t="s">
        <v>601</v>
      </c>
      <c r="H67" s="192">
        <v>0</v>
      </c>
      <c r="I67" s="192">
        <v>0</v>
      </c>
      <c r="J67" s="192">
        <v>0</v>
      </c>
      <c r="K67" s="192">
        <v>0</v>
      </c>
      <c r="L67" s="192">
        <v>0</v>
      </c>
      <c r="M67" s="192">
        <v>0</v>
      </c>
      <c r="N67" s="192">
        <v>0</v>
      </c>
      <c r="O67" s="192">
        <v>0</v>
      </c>
      <c r="P67" s="192">
        <v>0</v>
      </c>
      <c r="Q67" s="206">
        <v>0</v>
      </c>
      <c r="R67" s="192">
        <v>0</v>
      </c>
      <c r="S67" s="206">
        <v>0</v>
      </c>
      <c r="T67" s="192">
        <v>0</v>
      </c>
      <c r="U67" s="192" t="s">
        <v>601</v>
      </c>
      <c r="V67" s="192">
        <v>0</v>
      </c>
      <c r="W67" s="192" t="s">
        <v>601</v>
      </c>
      <c r="X67" s="192">
        <v>0</v>
      </c>
      <c r="Y67" s="192">
        <v>0</v>
      </c>
      <c r="Z67" s="192">
        <v>0</v>
      </c>
      <c r="AA67" s="192">
        <v>0</v>
      </c>
      <c r="AB67" s="192">
        <v>0</v>
      </c>
      <c r="AC67" s="192">
        <v>0</v>
      </c>
      <c r="AD67" s="192">
        <v>0</v>
      </c>
      <c r="AE67" s="192">
        <v>0</v>
      </c>
      <c r="AF67" s="192">
        <v>0</v>
      </c>
      <c r="AG67" s="192" t="s">
        <v>601</v>
      </c>
      <c r="AH67" s="192" t="s">
        <v>601</v>
      </c>
      <c r="AI67" s="193" t="s">
        <v>558</v>
      </c>
    </row>
    <row r="68" spans="1:35" ht="31.5" x14ac:dyDescent="0.25">
      <c r="A68" s="133" t="s">
        <v>9</v>
      </c>
      <c r="B68" s="134" t="s">
        <v>422</v>
      </c>
      <c r="C68" s="194">
        <v>0</v>
      </c>
      <c r="D68" s="194">
        <v>0</v>
      </c>
      <c r="E68" s="194">
        <v>0</v>
      </c>
      <c r="F68" s="194">
        <v>0</v>
      </c>
      <c r="G68" s="194">
        <v>0</v>
      </c>
      <c r="H68" s="194">
        <v>0</v>
      </c>
      <c r="I68" s="192">
        <v>0</v>
      </c>
      <c r="J68" s="192">
        <v>0</v>
      </c>
      <c r="K68" s="192">
        <v>0</v>
      </c>
      <c r="L68" s="192">
        <v>0</v>
      </c>
      <c r="M68" s="192">
        <v>0</v>
      </c>
      <c r="N68" s="192">
        <v>0</v>
      </c>
      <c r="O68" s="192">
        <v>0</v>
      </c>
      <c r="P68" s="192">
        <v>0</v>
      </c>
      <c r="Q68" s="192">
        <v>0</v>
      </c>
      <c r="R68" s="192">
        <v>0</v>
      </c>
      <c r="S68" s="192">
        <v>0</v>
      </c>
      <c r="T68" s="192">
        <v>0</v>
      </c>
      <c r="U68" s="192">
        <v>0</v>
      </c>
      <c r="V68" s="192">
        <v>0</v>
      </c>
      <c r="W68" s="192">
        <v>0</v>
      </c>
      <c r="X68" s="192">
        <v>0</v>
      </c>
      <c r="Y68" s="192">
        <v>0</v>
      </c>
      <c r="Z68" s="192">
        <v>0</v>
      </c>
      <c r="AA68" s="192">
        <v>0</v>
      </c>
      <c r="AB68" s="192">
        <v>0</v>
      </c>
      <c r="AC68" s="192">
        <v>0</v>
      </c>
      <c r="AD68" s="192">
        <v>0</v>
      </c>
      <c r="AE68" s="192">
        <v>0</v>
      </c>
      <c r="AF68" s="192">
        <v>0</v>
      </c>
      <c r="AG68" s="192">
        <v>0</v>
      </c>
      <c r="AH68" s="192">
        <v>0</v>
      </c>
      <c r="AI68" s="193" t="s">
        <v>558</v>
      </c>
    </row>
    <row r="69" spans="1:35" ht="35.25" customHeight="1" x14ac:dyDescent="0.25">
      <c r="A69" s="133" t="s">
        <v>7</v>
      </c>
      <c r="B69" s="134" t="s">
        <v>47</v>
      </c>
      <c r="C69" s="192">
        <v>24.725446159999997</v>
      </c>
      <c r="D69" s="192">
        <v>23.117193310000001</v>
      </c>
      <c r="E69" s="192">
        <v>0</v>
      </c>
      <c r="F69" s="192">
        <v>23.117193310000001</v>
      </c>
      <c r="G69" s="192">
        <v>23.117193310000001</v>
      </c>
      <c r="H69" s="192">
        <v>0</v>
      </c>
      <c r="I69" s="192">
        <v>0</v>
      </c>
      <c r="J69" s="192">
        <v>0</v>
      </c>
      <c r="K69" s="192">
        <v>0</v>
      </c>
      <c r="L69" s="192">
        <v>0</v>
      </c>
      <c r="M69" s="192">
        <v>0</v>
      </c>
      <c r="N69" s="192">
        <v>0</v>
      </c>
      <c r="O69" s="192">
        <v>0</v>
      </c>
      <c r="P69" s="192">
        <v>0</v>
      </c>
      <c r="Q69" s="192">
        <v>0</v>
      </c>
      <c r="R69" s="192">
        <v>0</v>
      </c>
      <c r="S69" s="192">
        <v>0</v>
      </c>
      <c r="T69" s="192">
        <v>0</v>
      </c>
      <c r="U69" s="192">
        <f>U70</f>
        <v>24.725446159999997</v>
      </c>
      <c r="V69" s="192">
        <v>0</v>
      </c>
      <c r="W69" s="192">
        <f>W70</f>
        <v>26.666920679999997</v>
      </c>
      <c r="X69" s="192">
        <v>0</v>
      </c>
      <c r="Y69" s="192">
        <f>Q69+S69</f>
        <v>0</v>
      </c>
      <c r="Z69" s="192">
        <v>0</v>
      </c>
      <c r="AA69" s="192">
        <v>0</v>
      </c>
      <c r="AB69" s="192">
        <v>0</v>
      </c>
      <c r="AC69" s="192">
        <v>0</v>
      </c>
      <c r="AD69" s="192">
        <v>0</v>
      </c>
      <c r="AE69" s="192">
        <v>0</v>
      </c>
      <c r="AF69" s="192">
        <v>0</v>
      </c>
      <c r="AG69" s="192">
        <v>23.117193310000001</v>
      </c>
      <c r="AH69" s="192">
        <v>23.117193310000001</v>
      </c>
      <c r="AI69" s="193" t="s">
        <v>558</v>
      </c>
    </row>
    <row r="70" spans="1:35" ht="49.5" customHeight="1" x14ac:dyDescent="0.25">
      <c r="A70" s="133" t="s">
        <v>90</v>
      </c>
      <c r="B70" s="136" t="s">
        <v>423</v>
      </c>
      <c r="C70" s="192">
        <v>24.725446159999997</v>
      </c>
      <c r="D70" s="192">
        <v>23.117193310000001</v>
      </c>
      <c r="E70" s="192">
        <v>0</v>
      </c>
      <c r="F70" s="192">
        <v>23.117193310000001</v>
      </c>
      <c r="G70" s="192">
        <v>23.117193310000001</v>
      </c>
      <c r="H70" s="192">
        <v>0</v>
      </c>
      <c r="I70" s="192">
        <v>0</v>
      </c>
      <c r="J70" s="192">
        <v>0</v>
      </c>
      <c r="K70" s="192">
        <v>0</v>
      </c>
      <c r="L70" s="192">
        <v>0</v>
      </c>
      <c r="M70" s="192">
        <v>0</v>
      </c>
      <c r="N70" s="192">
        <v>0</v>
      </c>
      <c r="O70" s="192">
        <v>0</v>
      </c>
      <c r="P70" s="192">
        <v>0</v>
      </c>
      <c r="Q70" s="192">
        <v>0</v>
      </c>
      <c r="R70" s="192">
        <v>0</v>
      </c>
      <c r="S70" s="192">
        <v>0</v>
      </c>
      <c r="T70" s="192">
        <v>0</v>
      </c>
      <c r="U70" s="192">
        <f>AG28</f>
        <v>24.725446159999997</v>
      </c>
      <c r="V70" s="192">
        <v>0</v>
      </c>
      <c r="W70" s="192">
        <f>AH28</f>
        <v>26.666920679999997</v>
      </c>
      <c r="X70" s="192">
        <v>0</v>
      </c>
      <c r="Y70" s="192">
        <v>0</v>
      </c>
      <c r="Z70" s="192">
        <v>0</v>
      </c>
      <c r="AA70" s="192">
        <v>0</v>
      </c>
      <c r="AB70" s="192">
        <v>0</v>
      </c>
      <c r="AC70" s="192">
        <v>0</v>
      </c>
      <c r="AD70" s="192">
        <v>0</v>
      </c>
      <c r="AE70" s="192">
        <v>0</v>
      </c>
      <c r="AF70" s="192">
        <v>0</v>
      </c>
      <c r="AG70" s="192">
        <v>23.117193310000001</v>
      </c>
      <c r="AH70" s="192">
        <v>23.117193310000001</v>
      </c>
      <c r="AI70" s="193" t="s">
        <v>558</v>
      </c>
    </row>
    <row r="71" spans="1:35" ht="28.5" customHeight="1" x14ac:dyDescent="0.25">
      <c r="A71" s="133" t="s">
        <v>91</v>
      </c>
      <c r="B71" s="136" t="s">
        <v>184</v>
      </c>
      <c r="C71" s="192">
        <v>0</v>
      </c>
      <c r="D71" s="192">
        <v>0</v>
      </c>
      <c r="E71" s="192">
        <v>0</v>
      </c>
      <c r="F71" s="192">
        <v>0</v>
      </c>
      <c r="G71" s="192">
        <v>0</v>
      </c>
      <c r="H71" s="192">
        <v>0</v>
      </c>
      <c r="I71" s="192">
        <v>0</v>
      </c>
      <c r="J71" s="192">
        <v>0</v>
      </c>
      <c r="K71" s="192">
        <v>0</v>
      </c>
      <c r="L71" s="192">
        <v>0</v>
      </c>
      <c r="M71" s="192">
        <v>0</v>
      </c>
      <c r="N71" s="192">
        <v>0</v>
      </c>
      <c r="O71" s="192">
        <v>0</v>
      </c>
      <c r="P71" s="192">
        <v>0</v>
      </c>
      <c r="Q71" s="192">
        <v>0</v>
      </c>
      <c r="R71" s="192">
        <v>0</v>
      </c>
      <c r="S71" s="192">
        <v>0</v>
      </c>
      <c r="T71" s="192">
        <v>0</v>
      </c>
      <c r="U71" s="192">
        <v>0</v>
      </c>
      <c r="V71" s="192">
        <v>0</v>
      </c>
      <c r="W71" s="192">
        <v>0</v>
      </c>
      <c r="X71" s="192">
        <v>0</v>
      </c>
      <c r="Y71" s="192">
        <v>0</v>
      </c>
      <c r="Z71" s="192">
        <v>0</v>
      </c>
      <c r="AA71" s="192">
        <v>0</v>
      </c>
      <c r="AB71" s="192">
        <v>0</v>
      </c>
      <c r="AC71" s="192">
        <v>0</v>
      </c>
      <c r="AD71" s="192">
        <v>0</v>
      </c>
      <c r="AE71" s="192">
        <v>0</v>
      </c>
      <c r="AF71" s="192">
        <v>0</v>
      </c>
      <c r="AG71" s="192">
        <v>0</v>
      </c>
      <c r="AH71" s="192">
        <v>0</v>
      </c>
      <c r="AI71" s="193" t="s">
        <v>558</v>
      </c>
    </row>
    <row r="72" spans="1:35" x14ac:dyDescent="0.25">
      <c r="A72" s="133" t="s">
        <v>92</v>
      </c>
      <c r="B72" s="134" t="s">
        <v>410</v>
      </c>
      <c r="C72" s="194">
        <v>0</v>
      </c>
      <c r="D72" s="192">
        <v>0</v>
      </c>
      <c r="E72" s="192">
        <v>0</v>
      </c>
      <c r="F72" s="192">
        <v>0</v>
      </c>
      <c r="G72" s="192">
        <v>0</v>
      </c>
      <c r="H72" s="192">
        <v>0</v>
      </c>
      <c r="I72" s="192">
        <v>0</v>
      </c>
      <c r="J72" s="192">
        <v>0</v>
      </c>
      <c r="K72" s="192">
        <v>0</v>
      </c>
      <c r="L72" s="192">
        <v>0</v>
      </c>
      <c r="M72" s="192">
        <v>0</v>
      </c>
      <c r="N72" s="192">
        <v>0</v>
      </c>
      <c r="O72" s="192">
        <v>0</v>
      </c>
      <c r="P72" s="192">
        <v>0</v>
      </c>
      <c r="Q72" s="192">
        <v>0</v>
      </c>
      <c r="R72" s="192">
        <v>0</v>
      </c>
      <c r="S72" s="192">
        <v>0</v>
      </c>
      <c r="T72" s="192">
        <v>0</v>
      </c>
      <c r="U72" s="192">
        <v>0</v>
      </c>
      <c r="V72" s="192">
        <v>0</v>
      </c>
      <c r="W72" s="192">
        <v>0</v>
      </c>
      <c r="X72" s="192">
        <v>0</v>
      </c>
      <c r="Y72" s="192">
        <v>0</v>
      </c>
      <c r="Z72" s="192">
        <v>0</v>
      </c>
      <c r="AA72" s="192">
        <v>0</v>
      </c>
      <c r="AB72" s="192">
        <v>0</v>
      </c>
      <c r="AC72" s="192">
        <v>0</v>
      </c>
      <c r="AD72" s="192">
        <v>0</v>
      </c>
      <c r="AE72" s="192">
        <v>0</v>
      </c>
      <c r="AF72" s="192">
        <v>0</v>
      </c>
      <c r="AG72" s="192">
        <v>0</v>
      </c>
      <c r="AH72" s="192">
        <v>0</v>
      </c>
      <c r="AI72" s="193" t="s">
        <v>558</v>
      </c>
    </row>
    <row r="73" spans="1:35" x14ac:dyDescent="0.25">
      <c r="A73" s="133" t="s">
        <v>93</v>
      </c>
      <c r="B73" s="136" t="s">
        <v>52</v>
      </c>
      <c r="C73" s="194">
        <v>0</v>
      </c>
      <c r="D73" s="192">
        <v>0</v>
      </c>
      <c r="E73" s="192">
        <v>0</v>
      </c>
      <c r="F73" s="192">
        <v>0</v>
      </c>
      <c r="G73" s="192">
        <v>0</v>
      </c>
      <c r="H73" s="192">
        <v>0</v>
      </c>
      <c r="I73" s="192">
        <v>0</v>
      </c>
      <c r="J73" s="192">
        <v>0</v>
      </c>
      <c r="K73" s="192">
        <v>0</v>
      </c>
      <c r="L73" s="192">
        <v>0</v>
      </c>
      <c r="M73" s="192">
        <v>0</v>
      </c>
      <c r="N73" s="192">
        <v>0</v>
      </c>
      <c r="O73" s="192">
        <v>0</v>
      </c>
      <c r="P73" s="192">
        <v>0</v>
      </c>
      <c r="Q73" s="192">
        <v>0</v>
      </c>
      <c r="R73" s="192">
        <v>0</v>
      </c>
      <c r="S73" s="192">
        <v>0</v>
      </c>
      <c r="T73" s="192">
        <v>0</v>
      </c>
      <c r="U73" s="192">
        <v>0</v>
      </c>
      <c r="V73" s="192">
        <v>0</v>
      </c>
      <c r="W73" s="192">
        <v>0</v>
      </c>
      <c r="X73" s="192">
        <v>0</v>
      </c>
      <c r="Y73" s="192">
        <v>0</v>
      </c>
      <c r="Z73" s="192">
        <v>0</v>
      </c>
      <c r="AA73" s="192">
        <v>0</v>
      </c>
      <c r="AB73" s="192">
        <v>0</v>
      </c>
      <c r="AC73" s="192">
        <v>0</v>
      </c>
      <c r="AD73" s="192">
        <v>0</v>
      </c>
      <c r="AE73" s="192">
        <v>0</v>
      </c>
      <c r="AF73" s="192">
        <v>0</v>
      </c>
      <c r="AG73" s="192">
        <v>0</v>
      </c>
      <c r="AH73" s="192">
        <v>0</v>
      </c>
      <c r="AI73" s="193" t="s">
        <v>558</v>
      </c>
    </row>
    <row r="74" spans="1:35" x14ac:dyDescent="0.25">
      <c r="A74" s="133" t="s">
        <v>94</v>
      </c>
      <c r="B74" s="136" t="s">
        <v>424</v>
      </c>
      <c r="C74" s="194">
        <v>0</v>
      </c>
      <c r="D74" s="192">
        <v>0</v>
      </c>
      <c r="E74" s="192">
        <v>0</v>
      </c>
      <c r="F74" s="192">
        <v>0</v>
      </c>
      <c r="G74" s="192">
        <v>0</v>
      </c>
      <c r="H74" s="192">
        <v>0</v>
      </c>
      <c r="I74" s="192">
        <v>0</v>
      </c>
      <c r="J74" s="192">
        <v>0</v>
      </c>
      <c r="K74" s="192">
        <v>0</v>
      </c>
      <c r="L74" s="192">
        <v>0</v>
      </c>
      <c r="M74" s="192">
        <v>0</v>
      </c>
      <c r="N74" s="192">
        <v>0</v>
      </c>
      <c r="O74" s="192">
        <v>0</v>
      </c>
      <c r="P74" s="192">
        <v>0</v>
      </c>
      <c r="Q74" s="192">
        <v>0</v>
      </c>
      <c r="R74" s="192">
        <v>0</v>
      </c>
      <c r="S74" s="192">
        <v>0</v>
      </c>
      <c r="T74" s="192">
        <v>0</v>
      </c>
      <c r="U74" s="192">
        <v>0</v>
      </c>
      <c r="V74" s="192">
        <v>0</v>
      </c>
      <c r="W74" s="192">
        <v>0</v>
      </c>
      <c r="X74" s="192">
        <v>0</v>
      </c>
      <c r="Y74" s="192">
        <v>0</v>
      </c>
      <c r="Z74" s="192">
        <v>0</v>
      </c>
      <c r="AA74" s="192">
        <v>0</v>
      </c>
      <c r="AB74" s="192">
        <v>0</v>
      </c>
      <c r="AC74" s="192">
        <v>0</v>
      </c>
      <c r="AD74" s="192">
        <v>0</v>
      </c>
      <c r="AE74" s="192">
        <v>0</v>
      </c>
      <c r="AF74" s="192">
        <v>0</v>
      </c>
      <c r="AG74" s="192">
        <v>0</v>
      </c>
      <c r="AH74" s="192">
        <v>0</v>
      </c>
      <c r="AI74" s="193" t="s">
        <v>558</v>
      </c>
    </row>
    <row r="75" spans="1:35" x14ac:dyDescent="0.25">
      <c r="A75" s="133" t="s">
        <v>209</v>
      </c>
      <c r="B75" s="136" t="s">
        <v>414</v>
      </c>
      <c r="C75" s="194">
        <v>0</v>
      </c>
      <c r="D75" s="192">
        <v>0</v>
      </c>
      <c r="E75" s="192">
        <v>0</v>
      </c>
      <c r="F75" s="192">
        <v>0</v>
      </c>
      <c r="G75" s="192">
        <v>0</v>
      </c>
      <c r="H75" s="192">
        <v>0</v>
      </c>
      <c r="I75" s="192">
        <v>0</v>
      </c>
      <c r="J75" s="192">
        <v>0</v>
      </c>
      <c r="K75" s="192">
        <v>0</v>
      </c>
      <c r="L75" s="192">
        <v>0</v>
      </c>
      <c r="M75" s="192">
        <v>0</v>
      </c>
      <c r="N75" s="192">
        <v>0</v>
      </c>
      <c r="O75" s="192">
        <v>0</v>
      </c>
      <c r="P75" s="192">
        <v>0</v>
      </c>
      <c r="Q75" s="192">
        <v>0</v>
      </c>
      <c r="R75" s="192">
        <v>0</v>
      </c>
      <c r="S75" s="192">
        <v>0</v>
      </c>
      <c r="T75" s="192">
        <v>0</v>
      </c>
      <c r="U75" s="192">
        <v>0</v>
      </c>
      <c r="V75" s="192">
        <v>0</v>
      </c>
      <c r="W75" s="192">
        <v>0</v>
      </c>
      <c r="X75" s="192">
        <v>0</v>
      </c>
      <c r="Y75" s="192">
        <v>0</v>
      </c>
      <c r="Z75" s="192">
        <v>0</v>
      </c>
      <c r="AA75" s="192">
        <v>0</v>
      </c>
      <c r="AB75" s="192">
        <v>0</v>
      </c>
      <c r="AC75" s="192">
        <v>0</v>
      </c>
      <c r="AD75" s="192">
        <v>0</v>
      </c>
      <c r="AE75" s="192">
        <v>0</v>
      </c>
      <c r="AF75" s="192">
        <v>0</v>
      </c>
      <c r="AG75" s="192">
        <v>0</v>
      </c>
      <c r="AH75" s="192">
        <v>0</v>
      </c>
      <c r="AI75" s="193" t="s">
        <v>558</v>
      </c>
    </row>
    <row r="76" spans="1:35" x14ac:dyDescent="0.25">
      <c r="A76" s="133" t="s">
        <v>210</v>
      </c>
      <c r="B76" s="136" t="s">
        <v>425</v>
      </c>
      <c r="C76" s="194">
        <v>0</v>
      </c>
      <c r="D76" s="192">
        <v>0</v>
      </c>
      <c r="E76" s="192">
        <v>0</v>
      </c>
      <c r="F76" s="192">
        <v>0</v>
      </c>
      <c r="G76" s="192">
        <v>0</v>
      </c>
      <c r="H76" s="192">
        <v>0</v>
      </c>
      <c r="I76" s="192">
        <v>0</v>
      </c>
      <c r="J76" s="192">
        <v>0</v>
      </c>
      <c r="K76" s="192">
        <v>0</v>
      </c>
      <c r="L76" s="192">
        <v>0</v>
      </c>
      <c r="M76" s="192">
        <v>0</v>
      </c>
      <c r="N76" s="192">
        <v>0</v>
      </c>
      <c r="O76" s="192">
        <v>0</v>
      </c>
      <c r="P76" s="192">
        <v>0</v>
      </c>
      <c r="Q76" s="192">
        <v>0</v>
      </c>
      <c r="R76" s="192">
        <v>0</v>
      </c>
      <c r="S76" s="192">
        <v>0</v>
      </c>
      <c r="T76" s="192">
        <v>0</v>
      </c>
      <c r="U76" s="192">
        <v>0</v>
      </c>
      <c r="V76" s="192">
        <v>0</v>
      </c>
      <c r="W76" s="192">
        <v>0</v>
      </c>
      <c r="X76" s="192">
        <v>0</v>
      </c>
      <c r="Y76" s="192">
        <v>0</v>
      </c>
      <c r="Z76" s="192">
        <v>0</v>
      </c>
      <c r="AA76" s="192">
        <v>0</v>
      </c>
      <c r="AB76" s="192">
        <v>0</v>
      </c>
      <c r="AC76" s="192">
        <v>0</v>
      </c>
      <c r="AD76" s="192">
        <v>0</v>
      </c>
      <c r="AE76" s="192">
        <v>0</v>
      </c>
      <c r="AF76" s="192">
        <v>0</v>
      </c>
      <c r="AG76" s="192">
        <v>0</v>
      </c>
      <c r="AH76" s="192">
        <v>0</v>
      </c>
      <c r="AI76" s="193" t="s">
        <v>558</v>
      </c>
    </row>
    <row r="77" spans="1:35" x14ac:dyDescent="0.25">
      <c r="A77" s="133" t="s">
        <v>211</v>
      </c>
      <c r="B77" s="134" t="s">
        <v>419</v>
      </c>
      <c r="C77" s="194">
        <v>0</v>
      </c>
      <c r="D77" s="192">
        <v>0</v>
      </c>
      <c r="E77" s="192">
        <v>0</v>
      </c>
      <c r="F77" s="192">
        <v>0</v>
      </c>
      <c r="G77" s="192">
        <v>0</v>
      </c>
      <c r="H77" s="192">
        <v>0</v>
      </c>
      <c r="I77" s="192">
        <v>0</v>
      </c>
      <c r="J77" s="192">
        <v>0</v>
      </c>
      <c r="K77" s="192">
        <v>0</v>
      </c>
      <c r="L77" s="192">
        <v>0</v>
      </c>
      <c r="M77" s="192">
        <v>0</v>
      </c>
      <c r="N77" s="192">
        <v>0</v>
      </c>
      <c r="O77" s="192">
        <v>0</v>
      </c>
      <c r="P77" s="192">
        <v>0</v>
      </c>
      <c r="Q77" s="192">
        <v>0</v>
      </c>
      <c r="R77" s="192">
        <v>0</v>
      </c>
      <c r="S77" s="192">
        <v>0</v>
      </c>
      <c r="T77" s="192">
        <v>0</v>
      </c>
      <c r="U77" s="192">
        <v>0</v>
      </c>
      <c r="V77" s="192">
        <v>0</v>
      </c>
      <c r="W77" s="192">
        <v>0</v>
      </c>
      <c r="X77" s="192">
        <v>0</v>
      </c>
      <c r="Y77" s="192">
        <v>0</v>
      </c>
      <c r="Z77" s="192">
        <v>0</v>
      </c>
      <c r="AA77" s="192">
        <v>0</v>
      </c>
      <c r="AB77" s="192">
        <v>0</v>
      </c>
      <c r="AC77" s="192">
        <v>0</v>
      </c>
      <c r="AD77" s="192">
        <v>0</v>
      </c>
      <c r="AE77" s="192">
        <v>0</v>
      </c>
      <c r="AF77" s="192">
        <v>0</v>
      </c>
      <c r="AG77" s="192">
        <v>0</v>
      </c>
      <c r="AH77" s="192">
        <v>0</v>
      </c>
      <c r="AI77" s="193" t="s">
        <v>558</v>
      </c>
    </row>
    <row r="78" spans="1:35" x14ac:dyDescent="0.25">
      <c r="A78" s="133" t="s">
        <v>220</v>
      </c>
      <c r="B78" s="136" t="s">
        <v>420</v>
      </c>
      <c r="C78" s="194">
        <v>0</v>
      </c>
      <c r="D78" s="192">
        <v>0</v>
      </c>
      <c r="E78" s="192">
        <v>0</v>
      </c>
      <c r="F78" s="192">
        <v>0</v>
      </c>
      <c r="G78" s="192">
        <v>0</v>
      </c>
      <c r="H78" s="192">
        <v>0</v>
      </c>
      <c r="I78" s="192">
        <v>0</v>
      </c>
      <c r="J78" s="192">
        <v>0</v>
      </c>
      <c r="K78" s="192">
        <v>0</v>
      </c>
      <c r="L78" s="192">
        <v>0</v>
      </c>
      <c r="M78" s="192">
        <v>0</v>
      </c>
      <c r="N78" s="192">
        <v>0</v>
      </c>
      <c r="O78" s="192">
        <v>0</v>
      </c>
      <c r="P78" s="192">
        <v>0</v>
      </c>
      <c r="Q78" s="192">
        <v>0</v>
      </c>
      <c r="R78" s="192">
        <v>0</v>
      </c>
      <c r="S78" s="192">
        <v>0</v>
      </c>
      <c r="T78" s="192">
        <v>0</v>
      </c>
      <c r="U78" s="192">
        <v>0</v>
      </c>
      <c r="V78" s="192">
        <v>0</v>
      </c>
      <c r="W78" s="192">
        <v>0</v>
      </c>
      <c r="X78" s="192">
        <v>0</v>
      </c>
      <c r="Y78" s="192">
        <v>0</v>
      </c>
      <c r="Z78" s="192">
        <v>0</v>
      </c>
      <c r="AA78" s="192">
        <v>0</v>
      </c>
      <c r="AB78" s="192">
        <v>0</v>
      </c>
      <c r="AC78" s="192">
        <v>0</v>
      </c>
      <c r="AD78" s="192">
        <v>0</v>
      </c>
      <c r="AE78" s="192">
        <v>0</v>
      </c>
      <c r="AF78" s="192">
        <v>0</v>
      </c>
      <c r="AG78" s="192">
        <v>0</v>
      </c>
      <c r="AH78" s="192">
        <v>0</v>
      </c>
      <c r="AI78" s="193" t="s">
        <v>558</v>
      </c>
    </row>
    <row r="79" spans="1:35" ht="17.25" x14ac:dyDescent="0.25">
      <c r="A79" s="133" t="s">
        <v>221</v>
      </c>
      <c r="B79" s="136" t="s">
        <v>421</v>
      </c>
      <c r="C79" s="194">
        <v>0</v>
      </c>
      <c r="D79" s="192">
        <v>0</v>
      </c>
      <c r="E79" s="192">
        <v>0</v>
      </c>
      <c r="F79" s="192">
        <v>0</v>
      </c>
      <c r="G79" s="192">
        <v>0</v>
      </c>
      <c r="H79" s="192">
        <v>0</v>
      </c>
      <c r="I79" s="192">
        <v>0</v>
      </c>
      <c r="J79" s="192">
        <v>0</v>
      </c>
      <c r="K79" s="192">
        <v>0</v>
      </c>
      <c r="L79" s="192">
        <v>0</v>
      </c>
      <c r="M79" s="192">
        <v>0</v>
      </c>
      <c r="N79" s="192">
        <v>0</v>
      </c>
      <c r="O79" s="192">
        <v>0</v>
      </c>
      <c r="P79" s="192">
        <v>0</v>
      </c>
      <c r="Q79" s="192">
        <v>0</v>
      </c>
      <c r="R79" s="192">
        <v>0</v>
      </c>
      <c r="S79" s="192">
        <v>0</v>
      </c>
      <c r="T79" s="192">
        <v>0</v>
      </c>
      <c r="U79" s="192">
        <v>0</v>
      </c>
      <c r="V79" s="192">
        <v>0</v>
      </c>
      <c r="W79" s="192">
        <v>0</v>
      </c>
      <c r="X79" s="192">
        <v>0</v>
      </c>
      <c r="Y79" s="192">
        <v>0</v>
      </c>
      <c r="Z79" s="192">
        <v>0</v>
      </c>
      <c r="AA79" s="192">
        <v>0</v>
      </c>
      <c r="AB79" s="192">
        <v>0</v>
      </c>
      <c r="AC79" s="192">
        <v>0</v>
      </c>
      <c r="AD79" s="192">
        <v>0</v>
      </c>
      <c r="AE79" s="192">
        <v>0</v>
      </c>
      <c r="AF79" s="192">
        <v>0</v>
      </c>
      <c r="AG79" s="192">
        <v>0</v>
      </c>
      <c r="AH79" s="192">
        <v>0</v>
      </c>
      <c r="AI79" s="193" t="s">
        <v>558</v>
      </c>
    </row>
    <row r="80" spans="1:35" ht="41.25" customHeight="1" x14ac:dyDescent="0.25">
      <c r="A80" s="22" t="s">
        <v>572</v>
      </c>
      <c r="B80" s="24" t="s">
        <v>367</v>
      </c>
      <c r="C80" s="194">
        <v>0</v>
      </c>
      <c r="D80" s="192" t="s">
        <v>601</v>
      </c>
      <c r="E80" s="192">
        <v>0</v>
      </c>
      <c r="F80" s="192" t="s">
        <v>601</v>
      </c>
      <c r="G80" s="192" t="s">
        <v>601</v>
      </c>
      <c r="H80" s="192">
        <v>0</v>
      </c>
      <c r="I80" s="192">
        <v>0</v>
      </c>
      <c r="J80" s="192">
        <v>0</v>
      </c>
      <c r="K80" s="192">
        <v>0</v>
      </c>
      <c r="L80" s="192">
        <v>0</v>
      </c>
      <c r="M80" s="192">
        <v>0</v>
      </c>
      <c r="N80" s="192">
        <v>0</v>
      </c>
      <c r="O80" s="192">
        <v>0</v>
      </c>
      <c r="P80" s="192">
        <v>0</v>
      </c>
      <c r="Q80" s="206">
        <v>0</v>
      </c>
      <c r="R80" s="192">
        <v>0</v>
      </c>
      <c r="S80" s="192">
        <v>0</v>
      </c>
      <c r="T80" s="192">
        <v>0</v>
      </c>
      <c r="U80" s="192" t="s">
        <v>601</v>
      </c>
      <c r="V80" s="192">
        <v>0</v>
      </c>
      <c r="W80" s="192" t="s">
        <v>601</v>
      </c>
      <c r="X80" s="192">
        <v>0</v>
      </c>
      <c r="Y80" s="192">
        <v>0</v>
      </c>
      <c r="Z80" s="192">
        <v>0</v>
      </c>
      <c r="AA80" s="192">
        <v>0</v>
      </c>
      <c r="AB80" s="192">
        <v>0</v>
      </c>
      <c r="AC80" s="192">
        <v>0</v>
      </c>
      <c r="AD80" s="192">
        <v>0</v>
      </c>
      <c r="AE80" s="192">
        <v>0</v>
      </c>
      <c r="AF80" s="192">
        <v>0</v>
      </c>
      <c r="AG80" s="192" t="s">
        <v>601</v>
      </c>
      <c r="AH80" s="192" t="s">
        <v>601</v>
      </c>
      <c r="AI80" s="193" t="s">
        <v>558</v>
      </c>
    </row>
    <row r="81" spans="1:35" x14ac:dyDescent="0.25">
      <c r="A81" s="22" t="s">
        <v>584</v>
      </c>
      <c r="B81" s="24" t="s">
        <v>585</v>
      </c>
      <c r="C81" s="194">
        <v>0</v>
      </c>
      <c r="D81" s="192">
        <v>2</v>
      </c>
      <c r="E81" s="192">
        <v>0</v>
      </c>
      <c r="F81" s="192">
        <v>2</v>
      </c>
      <c r="G81" s="192">
        <v>2</v>
      </c>
      <c r="H81" s="192">
        <v>0</v>
      </c>
      <c r="I81" s="192">
        <v>0</v>
      </c>
      <c r="J81" s="192">
        <v>0</v>
      </c>
      <c r="K81" s="192">
        <v>0</v>
      </c>
      <c r="L81" s="192">
        <v>0</v>
      </c>
      <c r="M81" s="192">
        <v>0</v>
      </c>
      <c r="N81" s="192">
        <v>0</v>
      </c>
      <c r="O81" s="192">
        <v>0</v>
      </c>
      <c r="P81" s="192">
        <v>0</v>
      </c>
      <c r="Q81" s="192">
        <v>0</v>
      </c>
      <c r="R81" s="192">
        <v>0</v>
      </c>
      <c r="S81" s="192">
        <v>0</v>
      </c>
      <c r="T81" s="192">
        <v>0</v>
      </c>
      <c r="U81" s="192">
        <v>2</v>
      </c>
      <c r="V81" s="192">
        <v>0</v>
      </c>
      <c r="W81" s="192">
        <v>2</v>
      </c>
      <c r="X81" s="192">
        <v>0</v>
      </c>
      <c r="Y81" s="192">
        <v>0</v>
      </c>
      <c r="Z81" s="192">
        <v>0</v>
      </c>
      <c r="AA81" s="192">
        <v>0</v>
      </c>
      <c r="AB81" s="192">
        <v>0</v>
      </c>
      <c r="AC81" s="192">
        <v>0</v>
      </c>
      <c r="AD81" s="192">
        <v>0</v>
      </c>
      <c r="AE81" s="192">
        <v>0</v>
      </c>
      <c r="AF81" s="192">
        <v>0</v>
      </c>
      <c r="AG81" s="192">
        <v>2</v>
      </c>
      <c r="AH81" s="192">
        <v>2</v>
      </c>
      <c r="AI81" s="193" t="s">
        <v>558</v>
      </c>
    </row>
    <row r="82" spans="1:35" x14ac:dyDescent="0.25">
      <c r="A82" s="133" t="s">
        <v>6</v>
      </c>
      <c r="B82" s="134" t="s">
        <v>40</v>
      </c>
      <c r="C82" s="192">
        <v>0</v>
      </c>
      <c r="D82" s="192">
        <v>0</v>
      </c>
      <c r="E82" s="192">
        <v>0</v>
      </c>
      <c r="F82" s="192">
        <v>0</v>
      </c>
      <c r="G82" s="192">
        <v>0</v>
      </c>
      <c r="H82" s="192">
        <v>0</v>
      </c>
      <c r="I82" s="192">
        <v>0</v>
      </c>
      <c r="J82" s="192">
        <v>0</v>
      </c>
      <c r="K82" s="192">
        <v>0</v>
      </c>
      <c r="L82" s="192">
        <v>0</v>
      </c>
      <c r="M82" s="192">
        <v>0</v>
      </c>
      <c r="N82" s="192">
        <v>0</v>
      </c>
      <c r="O82" s="192">
        <v>0</v>
      </c>
      <c r="P82" s="192">
        <v>0</v>
      </c>
      <c r="Q82" s="192">
        <v>0</v>
      </c>
      <c r="R82" s="192">
        <v>0</v>
      </c>
      <c r="S82" s="192">
        <v>0</v>
      </c>
      <c r="T82" s="192">
        <v>0</v>
      </c>
      <c r="U82" s="192">
        <v>0</v>
      </c>
      <c r="V82" s="192">
        <v>0</v>
      </c>
      <c r="W82" s="192">
        <v>0</v>
      </c>
      <c r="X82" s="192">
        <v>0</v>
      </c>
      <c r="Y82" s="192">
        <v>0</v>
      </c>
      <c r="Z82" s="192">
        <v>0</v>
      </c>
      <c r="AA82" s="192">
        <v>0</v>
      </c>
      <c r="AB82" s="192">
        <v>0</v>
      </c>
      <c r="AC82" s="192">
        <v>0</v>
      </c>
      <c r="AD82" s="192">
        <v>0</v>
      </c>
      <c r="AE82" s="192">
        <v>0</v>
      </c>
      <c r="AF82" s="192">
        <v>0</v>
      </c>
      <c r="AG82" s="192">
        <v>0</v>
      </c>
      <c r="AH82" s="192">
        <v>0</v>
      </c>
      <c r="AI82" s="193" t="s">
        <v>558</v>
      </c>
    </row>
    <row r="83" spans="1:35" x14ac:dyDescent="0.25">
      <c r="A83" s="133" t="s">
        <v>222</v>
      </c>
      <c r="B83" s="134" t="s">
        <v>55</v>
      </c>
      <c r="C83" s="195">
        <v>0</v>
      </c>
      <c r="D83" s="192">
        <v>0</v>
      </c>
      <c r="E83" s="192">
        <v>0</v>
      </c>
      <c r="F83" s="192">
        <v>0</v>
      </c>
      <c r="G83" s="192">
        <v>0</v>
      </c>
      <c r="H83" s="192">
        <v>0</v>
      </c>
      <c r="I83" s="192">
        <v>0</v>
      </c>
      <c r="J83" s="192">
        <v>0</v>
      </c>
      <c r="K83" s="192">
        <v>0</v>
      </c>
      <c r="L83" s="192">
        <v>0</v>
      </c>
      <c r="M83" s="192">
        <v>0</v>
      </c>
      <c r="N83" s="192">
        <v>0</v>
      </c>
      <c r="O83" s="192">
        <v>0</v>
      </c>
      <c r="P83" s="192">
        <v>0</v>
      </c>
      <c r="Q83" s="192">
        <v>0</v>
      </c>
      <c r="R83" s="192">
        <v>0</v>
      </c>
      <c r="S83" s="192">
        <v>0</v>
      </c>
      <c r="T83" s="192">
        <v>0</v>
      </c>
      <c r="U83" s="192">
        <v>0</v>
      </c>
      <c r="V83" s="192">
        <v>0</v>
      </c>
      <c r="W83" s="192">
        <v>0</v>
      </c>
      <c r="X83" s="192">
        <v>0</v>
      </c>
      <c r="Y83" s="192">
        <v>0</v>
      </c>
      <c r="Z83" s="192">
        <v>0</v>
      </c>
      <c r="AA83" s="192">
        <v>0</v>
      </c>
      <c r="AB83" s="192">
        <v>0</v>
      </c>
      <c r="AC83" s="192">
        <v>0</v>
      </c>
      <c r="AD83" s="192">
        <v>0</v>
      </c>
      <c r="AE83" s="192">
        <v>0</v>
      </c>
      <c r="AF83" s="192">
        <v>0</v>
      </c>
      <c r="AG83" s="192">
        <v>0</v>
      </c>
      <c r="AH83" s="192">
        <v>0</v>
      </c>
      <c r="AI83" s="193" t="s">
        <v>558</v>
      </c>
    </row>
    <row r="84" spans="1:35" x14ac:dyDescent="0.25">
      <c r="A84" s="133" t="s">
        <v>223</v>
      </c>
      <c r="B84" s="134" t="s">
        <v>410</v>
      </c>
      <c r="C84" s="195">
        <v>0</v>
      </c>
      <c r="D84" s="192">
        <v>0</v>
      </c>
      <c r="E84" s="192">
        <v>0</v>
      </c>
      <c r="F84" s="192">
        <v>0</v>
      </c>
      <c r="G84" s="192">
        <v>0</v>
      </c>
      <c r="H84" s="192">
        <v>0</v>
      </c>
      <c r="I84" s="192">
        <v>0</v>
      </c>
      <c r="J84" s="192">
        <v>0</v>
      </c>
      <c r="K84" s="192">
        <v>0</v>
      </c>
      <c r="L84" s="192">
        <v>0</v>
      </c>
      <c r="M84" s="192">
        <v>0</v>
      </c>
      <c r="N84" s="192">
        <v>0</v>
      </c>
      <c r="O84" s="192">
        <v>0</v>
      </c>
      <c r="P84" s="192">
        <v>0</v>
      </c>
      <c r="Q84" s="192">
        <v>0</v>
      </c>
      <c r="R84" s="192">
        <v>0</v>
      </c>
      <c r="S84" s="192">
        <v>0</v>
      </c>
      <c r="T84" s="192">
        <v>0</v>
      </c>
      <c r="U84" s="192">
        <v>0</v>
      </c>
      <c r="V84" s="192">
        <v>0</v>
      </c>
      <c r="W84" s="192">
        <v>0</v>
      </c>
      <c r="X84" s="192">
        <v>0</v>
      </c>
      <c r="Y84" s="192">
        <v>0</v>
      </c>
      <c r="Z84" s="192">
        <v>0</v>
      </c>
      <c r="AA84" s="192">
        <v>0</v>
      </c>
      <c r="AB84" s="192">
        <v>0</v>
      </c>
      <c r="AC84" s="192">
        <v>0</v>
      </c>
      <c r="AD84" s="192">
        <v>0</v>
      </c>
      <c r="AE84" s="192">
        <v>0</v>
      </c>
      <c r="AF84" s="192">
        <v>0</v>
      </c>
      <c r="AG84" s="192">
        <v>0</v>
      </c>
      <c r="AH84" s="192">
        <v>0</v>
      </c>
      <c r="AI84" s="193" t="s">
        <v>558</v>
      </c>
    </row>
    <row r="85" spans="1:35" x14ac:dyDescent="0.25">
      <c r="A85" s="133" t="s">
        <v>224</v>
      </c>
      <c r="B85" s="136" t="s">
        <v>52</v>
      </c>
      <c r="C85" s="195">
        <v>0</v>
      </c>
      <c r="D85" s="192">
        <v>0</v>
      </c>
      <c r="E85" s="192">
        <v>0</v>
      </c>
      <c r="F85" s="192">
        <v>0</v>
      </c>
      <c r="G85" s="192">
        <v>0</v>
      </c>
      <c r="H85" s="192">
        <v>0</v>
      </c>
      <c r="I85" s="192">
        <v>0</v>
      </c>
      <c r="J85" s="192">
        <v>0</v>
      </c>
      <c r="K85" s="192">
        <v>0</v>
      </c>
      <c r="L85" s="192">
        <v>0</v>
      </c>
      <c r="M85" s="192">
        <v>0</v>
      </c>
      <c r="N85" s="192">
        <v>0</v>
      </c>
      <c r="O85" s="192">
        <v>0</v>
      </c>
      <c r="P85" s="192">
        <v>0</v>
      </c>
      <c r="Q85" s="192">
        <v>0</v>
      </c>
      <c r="R85" s="192">
        <v>0</v>
      </c>
      <c r="S85" s="192">
        <v>0</v>
      </c>
      <c r="T85" s="192">
        <v>0</v>
      </c>
      <c r="U85" s="192">
        <v>0</v>
      </c>
      <c r="V85" s="192">
        <v>0</v>
      </c>
      <c r="W85" s="192">
        <v>0</v>
      </c>
      <c r="X85" s="192">
        <v>0</v>
      </c>
      <c r="Y85" s="192">
        <v>0</v>
      </c>
      <c r="Z85" s="192">
        <v>0</v>
      </c>
      <c r="AA85" s="192">
        <v>0</v>
      </c>
      <c r="AB85" s="192">
        <v>0</v>
      </c>
      <c r="AC85" s="192">
        <v>0</v>
      </c>
      <c r="AD85" s="192">
        <v>0</v>
      </c>
      <c r="AE85" s="192">
        <v>0</v>
      </c>
      <c r="AF85" s="192">
        <v>0</v>
      </c>
      <c r="AG85" s="192">
        <v>0</v>
      </c>
      <c r="AH85" s="192">
        <v>0</v>
      </c>
      <c r="AI85" s="193" t="s">
        <v>558</v>
      </c>
    </row>
    <row r="86" spans="1:35" x14ac:dyDescent="0.25">
      <c r="A86" s="133" t="s">
        <v>225</v>
      </c>
      <c r="B86" s="136" t="s">
        <v>414</v>
      </c>
      <c r="C86" s="195">
        <v>0</v>
      </c>
      <c r="D86" s="192">
        <v>0</v>
      </c>
      <c r="E86" s="192">
        <v>0</v>
      </c>
      <c r="F86" s="192">
        <v>0</v>
      </c>
      <c r="G86" s="192">
        <v>0</v>
      </c>
      <c r="H86" s="192">
        <v>0</v>
      </c>
      <c r="I86" s="192">
        <v>0</v>
      </c>
      <c r="J86" s="192">
        <v>0</v>
      </c>
      <c r="K86" s="192">
        <v>0</v>
      </c>
      <c r="L86" s="192">
        <v>0</v>
      </c>
      <c r="M86" s="192">
        <v>0</v>
      </c>
      <c r="N86" s="192">
        <v>0</v>
      </c>
      <c r="O86" s="192">
        <v>0</v>
      </c>
      <c r="P86" s="192">
        <v>0</v>
      </c>
      <c r="Q86" s="192">
        <v>0</v>
      </c>
      <c r="R86" s="192">
        <v>0</v>
      </c>
      <c r="S86" s="192">
        <v>0</v>
      </c>
      <c r="T86" s="192">
        <v>0</v>
      </c>
      <c r="U86" s="192">
        <v>0</v>
      </c>
      <c r="V86" s="192">
        <v>0</v>
      </c>
      <c r="W86" s="192">
        <v>0</v>
      </c>
      <c r="X86" s="192">
        <v>0</v>
      </c>
      <c r="Y86" s="192">
        <v>0</v>
      </c>
      <c r="Z86" s="192">
        <v>0</v>
      </c>
      <c r="AA86" s="192">
        <v>0</v>
      </c>
      <c r="AB86" s="192">
        <v>0</v>
      </c>
      <c r="AC86" s="192">
        <v>0</v>
      </c>
      <c r="AD86" s="192">
        <v>0</v>
      </c>
      <c r="AE86" s="192">
        <v>0</v>
      </c>
      <c r="AF86" s="192">
        <v>0</v>
      </c>
      <c r="AG86" s="192">
        <v>0</v>
      </c>
      <c r="AH86" s="192">
        <v>0</v>
      </c>
      <c r="AI86" s="193" t="s">
        <v>558</v>
      </c>
    </row>
    <row r="87" spans="1:35" x14ac:dyDescent="0.25">
      <c r="A87" s="133" t="s">
        <v>226</v>
      </c>
      <c r="B87" s="136" t="s">
        <v>425</v>
      </c>
      <c r="C87" s="194">
        <v>0</v>
      </c>
      <c r="D87" s="192">
        <v>0</v>
      </c>
      <c r="E87" s="192">
        <v>0</v>
      </c>
      <c r="F87" s="192">
        <v>0</v>
      </c>
      <c r="G87" s="192">
        <v>0</v>
      </c>
      <c r="H87" s="192">
        <v>0</v>
      </c>
      <c r="I87" s="192">
        <v>0</v>
      </c>
      <c r="J87" s="192">
        <v>0</v>
      </c>
      <c r="K87" s="192">
        <v>0</v>
      </c>
      <c r="L87" s="192">
        <v>0</v>
      </c>
      <c r="M87" s="192">
        <v>0</v>
      </c>
      <c r="N87" s="192">
        <v>0</v>
      </c>
      <c r="O87" s="192">
        <v>0</v>
      </c>
      <c r="P87" s="192">
        <v>0</v>
      </c>
      <c r="Q87" s="192">
        <v>0</v>
      </c>
      <c r="R87" s="192">
        <v>0</v>
      </c>
      <c r="S87" s="192">
        <v>0</v>
      </c>
      <c r="T87" s="192">
        <v>0</v>
      </c>
      <c r="U87" s="192">
        <v>0</v>
      </c>
      <c r="V87" s="192">
        <v>0</v>
      </c>
      <c r="W87" s="192">
        <v>0</v>
      </c>
      <c r="X87" s="192">
        <v>0</v>
      </c>
      <c r="Y87" s="192">
        <v>0</v>
      </c>
      <c r="Z87" s="192">
        <v>0</v>
      </c>
      <c r="AA87" s="192">
        <v>0</v>
      </c>
      <c r="AB87" s="192">
        <v>0</v>
      </c>
      <c r="AC87" s="192">
        <v>0</v>
      </c>
      <c r="AD87" s="192">
        <v>0</v>
      </c>
      <c r="AE87" s="192">
        <v>0</v>
      </c>
      <c r="AF87" s="192">
        <v>0</v>
      </c>
      <c r="AG87" s="192">
        <v>0</v>
      </c>
      <c r="AH87" s="192">
        <v>0</v>
      </c>
      <c r="AI87" s="193" t="s">
        <v>558</v>
      </c>
    </row>
    <row r="88" spans="1:35" x14ac:dyDescent="0.25">
      <c r="A88" s="133" t="s">
        <v>227</v>
      </c>
      <c r="B88" s="136" t="s">
        <v>419</v>
      </c>
      <c r="C88" s="194">
        <v>0</v>
      </c>
      <c r="D88" s="192">
        <v>0</v>
      </c>
      <c r="E88" s="192">
        <v>0</v>
      </c>
      <c r="F88" s="192">
        <v>0</v>
      </c>
      <c r="G88" s="192">
        <v>0</v>
      </c>
      <c r="H88" s="192">
        <v>0</v>
      </c>
      <c r="I88" s="192">
        <v>0</v>
      </c>
      <c r="J88" s="192">
        <v>0</v>
      </c>
      <c r="K88" s="192">
        <v>0</v>
      </c>
      <c r="L88" s="192">
        <v>0</v>
      </c>
      <c r="M88" s="192">
        <v>0</v>
      </c>
      <c r="N88" s="192">
        <v>0</v>
      </c>
      <c r="O88" s="192">
        <v>0</v>
      </c>
      <c r="P88" s="192">
        <v>0</v>
      </c>
      <c r="Q88" s="192">
        <v>0</v>
      </c>
      <c r="R88" s="192">
        <v>0</v>
      </c>
      <c r="S88" s="192">
        <v>0</v>
      </c>
      <c r="T88" s="192">
        <v>0</v>
      </c>
      <c r="U88" s="192">
        <v>0</v>
      </c>
      <c r="V88" s="192">
        <v>0</v>
      </c>
      <c r="W88" s="192">
        <v>0</v>
      </c>
      <c r="X88" s="192">
        <v>0</v>
      </c>
      <c r="Y88" s="192">
        <v>0</v>
      </c>
      <c r="Z88" s="192">
        <v>0</v>
      </c>
      <c r="AA88" s="192">
        <v>0</v>
      </c>
      <c r="AB88" s="192">
        <v>0</v>
      </c>
      <c r="AC88" s="192">
        <v>0</v>
      </c>
      <c r="AD88" s="192">
        <v>0</v>
      </c>
      <c r="AE88" s="192">
        <v>0</v>
      </c>
      <c r="AF88" s="192">
        <v>0</v>
      </c>
      <c r="AG88" s="192">
        <v>0</v>
      </c>
      <c r="AH88" s="192">
        <v>0</v>
      </c>
      <c r="AI88" s="193" t="s">
        <v>558</v>
      </c>
    </row>
    <row r="89" spans="1:35" x14ac:dyDescent="0.25">
      <c r="A89" s="133" t="s">
        <v>228</v>
      </c>
      <c r="B89" s="134" t="s">
        <v>420</v>
      </c>
      <c r="C89" s="194">
        <v>0</v>
      </c>
      <c r="D89" s="192">
        <v>0</v>
      </c>
      <c r="E89" s="192">
        <v>0</v>
      </c>
      <c r="F89" s="192">
        <v>0</v>
      </c>
      <c r="G89" s="192">
        <v>0</v>
      </c>
      <c r="H89" s="192">
        <v>0</v>
      </c>
      <c r="I89" s="192">
        <v>0</v>
      </c>
      <c r="J89" s="192">
        <v>0</v>
      </c>
      <c r="K89" s="192">
        <v>0</v>
      </c>
      <c r="L89" s="192">
        <v>0</v>
      </c>
      <c r="M89" s="192">
        <v>0</v>
      </c>
      <c r="N89" s="192">
        <v>0</v>
      </c>
      <c r="O89" s="192">
        <v>0</v>
      </c>
      <c r="P89" s="192">
        <v>0</v>
      </c>
      <c r="Q89" s="192">
        <v>0</v>
      </c>
      <c r="R89" s="192">
        <v>0</v>
      </c>
      <c r="S89" s="192">
        <v>0</v>
      </c>
      <c r="T89" s="192">
        <v>0</v>
      </c>
      <c r="U89" s="192">
        <v>0</v>
      </c>
      <c r="V89" s="192">
        <v>0</v>
      </c>
      <c r="W89" s="192">
        <v>0</v>
      </c>
      <c r="X89" s="192">
        <v>0</v>
      </c>
      <c r="Y89" s="192">
        <v>0</v>
      </c>
      <c r="Z89" s="192">
        <v>0</v>
      </c>
      <c r="AA89" s="192">
        <v>0</v>
      </c>
      <c r="AB89" s="192">
        <v>0</v>
      </c>
      <c r="AC89" s="192">
        <v>0</v>
      </c>
      <c r="AD89" s="192">
        <v>0</v>
      </c>
      <c r="AE89" s="192">
        <v>0</v>
      </c>
      <c r="AF89" s="192">
        <v>0</v>
      </c>
      <c r="AG89" s="192">
        <v>0</v>
      </c>
      <c r="AH89" s="192">
        <v>0</v>
      </c>
      <c r="AI89" s="193" t="s">
        <v>558</v>
      </c>
    </row>
    <row r="90" spans="1:35" ht="17.25" x14ac:dyDescent="0.25">
      <c r="A90" s="133" t="s">
        <v>229</v>
      </c>
      <c r="B90" s="136" t="s">
        <v>421</v>
      </c>
      <c r="C90" s="194">
        <v>0</v>
      </c>
      <c r="D90" s="192">
        <v>0</v>
      </c>
      <c r="E90" s="192">
        <v>0</v>
      </c>
      <c r="F90" s="192">
        <v>0</v>
      </c>
      <c r="G90" s="192">
        <v>0</v>
      </c>
      <c r="H90" s="192">
        <v>0</v>
      </c>
      <c r="I90" s="192">
        <v>0</v>
      </c>
      <c r="J90" s="192">
        <v>0</v>
      </c>
      <c r="K90" s="192">
        <v>0</v>
      </c>
      <c r="L90" s="192">
        <v>0</v>
      </c>
      <c r="M90" s="192">
        <v>0</v>
      </c>
      <c r="N90" s="192">
        <v>0</v>
      </c>
      <c r="O90" s="192">
        <v>0</v>
      </c>
      <c r="P90" s="192">
        <v>0</v>
      </c>
      <c r="Q90" s="192">
        <v>0</v>
      </c>
      <c r="R90" s="192">
        <v>0</v>
      </c>
      <c r="S90" s="192">
        <v>0</v>
      </c>
      <c r="T90" s="192">
        <v>0</v>
      </c>
      <c r="U90" s="192">
        <v>0</v>
      </c>
      <c r="V90" s="192">
        <v>0</v>
      </c>
      <c r="W90" s="192">
        <v>0</v>
      </c>
      <c r="X90" s="192">
        <v>0</v>
      </c>
      <c r="Y90" s="192">
        <v>0</v>
      </c>
      <c r="Z90" s="192">
        <v>0</v>
      </c>
      <c r="AA90" s="192">
        <v>0</v>
      </c>
      <c r="AB90" s="192">
        <v>0</v>
      </c>
      <c r="AC90" s="192">
        <v>0</v>
      </c>
      <c r="AD90" s="192">
        <v>0</v>
      </c>
      <c r="AE90" s="192">
        <v>0</v>
      </c>
      <c r="AF90" s="192">
        <v>0</v>
      </c>
      <c r="AG90" s="192">
        <v>0</v>
      </c>
      <c r="AH90" s="192">
        <v>0</v>
      </c>
      <c r="AI90" s="193" t="s">
        <v>558</v>
      </c>
    </row>
    <row r="91" spans="1:35" x14ac:dyDescent="0.25">
      <c r="A91" s="22" t="s">
        <v>573</v>
      </c>
      <c r="B91" s="24" t="s">
        <v>367</v>
      </c>
      <c r="C91" s="194">
        <v>0</v>
      </c>
      <c r="D91" s="192">
        <v>0</v>
      </c>
      <c r="E91" s="192">
        <v>0</v>
      </c>
      <c r="F91" s="192">
        <v>0</v>
      </c>
      <c r="G91" s="192">
        <v>0</v>
      </c>
      <c r="H91" s="192">
        <v>0</v>
      </c>
      <c r="I91" s="192">
        <v>0</v>
      </c>
      <c r="J91" s="192">
        <v>0</v>
      </c>
      <c r="K91" s="192">
        <v>0</v>
      </c>
      <c r="L91" s="192">
        <v>0</v>
      </c>
      <c r="M91" s="192">
        <v>0</v>
      </c>
      <c r="N91" s="192">
        <v>0</v>
      </c>
      <c r="O91" s="192">
        <v>0</v>
      </c>
      <c r="P91" s="192">
        <v>0</v>
      </c>
      <c r="Q91" s="192">
        <v>0</v>
      </c>
      <c r="R91" s="192">
        <v>0</v>
      </c>
      <c r="S91" s="192">
        <v>0</v>
      </c>
      <c r="T91" s="192">
        <v>0</v>
      </c>
      <c r="U91" s="192">
        <v>0</v>
      </c>
      <c r="V91" s="192">
        <v>0</v>
      </c>
      <c r="W91" s="192">
        <v>0</v>
      </c>
      <c r="X91" s="192">
        <v>0</v>
      </c>
      <c r="Y91" s="192">
        <v>0</v>
      </c>
      <c r="Z91" s="192">
        <v>0</v>
      </c>
      <c r="AA91" s="192">
        <v>0</v>
      </c>
      <c r="AB91" s="192">
        <v>0</v>
      </c>
      <c r="AC91" s="192">
        <v>0</v>
      </c>
      <c r="AD91" s="192">
        <v>0</v>
      </c>
      <c r="AE91" s="192">
        <v>0</v>
      </c>
      <c r="AF91" s="192">
        <v>0</v>
      </c>
      <c r="AG91" s="192">
        <v>0</v>
      </c>
      <c r="AH91" s="192">
        <v>0</v>
      </c>
      <c r="AI91" s="193"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12"/>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12"/>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12"/>
    </row>
    <row r="95" spans="1:35" x14ac:dyDescent="0.25">
      <c r="A95" s="27"/>
      <c r="B95" s="28"/>
      <c r="C95" s="28"/>
      <c r="D95" s="28"/>
      <c r="E95" s="28"/>
      <c r="F95" s="28"/>
      <c r="G95" s="28"/>
      <c r="H95" s="28"/>
      <c r="I95" s="28"/>
      <c r="J95" s="28"/>
      <c r="K95" s="28"/>
      <c r="L95" s="28"/>
      <c r="M95" s="28"/>
      <c r="N95" s="28"/>
      <c r="O95" s="28"/>
      <c r="P95" s="28"/>
      <c r="Q95" s="27"/>
      <c r="R95" s="27"/>
      <c r="X95" s="30"/>
      <c r="Y95" s="30"/>
      <c r="Z95" s="30"/>
      <c r="AA95" s="30"/>
      <c r="AB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F97" s="30"/>
      <c r="G97" s="30"/>
      <c r="H97" s="30"/>
      <c r="I97" s="30"/>
      <c r="J97" s="30"/>
      <c r="K97" s="30"/>
      <c r="X97" s="30"/>
      <c r="Y97" s="30"/>
      <c r="Z97" s="30"/>
      <c r="AA97" s="30"/>
      <c r="AB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X98" s="30"/>
      <c r="Y98" s="30"/>
      <c r="Z98" s="30"/>
      <c r="AA98" s="30"/>
      <c r="AB98" s="30"/>
      <c r="AC98" s="30"/>
      <c r="AD98" s="30"/>
      <c r="AE98" s="30"/>
      <c r="AF98" s="30"/>
      <c r="AG98" s="30"/>
    </row>
    <row r="99" spans="1:33" x14ac:dyDescent="0.25">
      <c r="A99" s="30"/>
      <c r="B99" s="30"/>
      <c r="C99" s="30"/>
      <c r="D99" s="30"/>
      <c r="E99" s="30"/>
      <c r="F99" s="30"/>
      <c r="G99" s="30"/>
      <c r="H99" s="30"/>
      <c r="I99" s="30"/>
      <c r="J99" s="30"/>
      <c r="K99" s="30"/>
      <c r="X99" s="30"/>
      <c r="Y99" s="30"/>
      <c r="Z99" s="30"/>
      <c r="AA99" s="30"/>
      <c r="AB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X100" s="30"/>
      <c r="Y100" s="30"/>
      <c r="Z100" s="30"/>
      <c r="AA100" s="30"/>
      <c r="AB100" s="30"/>
      <c r="AC100" s="30"/>
      <c r="AD100" s="30"/>
      <c r="AE100" s="30"/>
      <c r="AF100" s="30"/>
      <c r="AG100" s="30"/>
    </row>
    <row r="101" spans="1:33" x14ac:dyDescent="0.25">
      <c r="A101" s="30"/>
      <c r="B101" s="34"/>
      <c r="C101" s="34"/>
      <c r="D101" s="34"/>
      <c r="E101" s="34"/>
      <c r="F101" s="34"/>
      <c r="G101" s="34"/>
      <c r="H101" s="34"/>
      <c r="I101" s="34"/>
      <c r="J101" s="34"/>
      <c r="K101" s="34"/>
      <c r="S101" s="35"/>
      <c r="X101" s="30"/>
      <c r="Y101" s="30"/>
      <c r="Z101" s="30"/>
      <c r="AA101" s="30"/>
      <c r="AB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S102" s="35"/>
      <c r="X102" s="30"/>
      <c r="Y102" s="30"/>
      <c r="Z102" s="30"/>
      <c r="AA102" s="30"/>
      <c r="AB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X103" s="30"/>
      <c r="Y103" s="30"/>
      <c r="Z103" s="30"/>
      <c r="AA103" s="30"/>
      <c r="AB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X104" s="30"/>
      <c r="Y104" s="30"/>
      <c r="Z104" s="30"/>
      <c r="AA104" s="30"/>
      <c r="AB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X105" s="30"/>
      <c r="Y105" s="30"/>
      <c r="Z105" s="30"/>
      <c r="AA105" s="30"/>
      <c r="AB105" s="30"/>
      <c r="AC105" s="30"/>
      <c r="AD105" s="30"/>
      <c r="AE105" s="30"/>
      <c r="AF105" s="30"/>
      <c r="AG105" s="30"/>
    </row>
    <row r="106" spans="1:33" ht="23.25" customHeight="1" x14ac:dyDescent="0.25">
      <c r="A106" s="30"/>
      <c r="B106" s="37"/>
      <c r="C106" s="37"/>
      <c r="D106" s="37"/>
      <c r="E106" s="37"/>
      <c r="F106" s="37"/>
      <c r="G106" s="37"/>
      <c r="H106" s="37"/>
      <c r="I106" s="37"/>
      <c r="J106" s="37"/>
      <c r="K106" s="37"/>
      <c r="X106" s="30"/>
      <c r="Y106" s="30"/>
      <c r="Z106" s="30"/>
      <c r="AA106" s="30"/>
      <c r="AB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X107" s="30"/>
      <c r="Y107" s="30"/>
      <c r="Z107" s="30"/>
      <c r="AA107" s="30"/>
      <c r="AB107" s="30"/>
      <c r="AC107" s="30"/>
      <c r="AD107" s="30"/>
      <c r="AE107" s="30"/>
      <c r="AF107" s="30"/>
      <c r="AG107" s="30"/>
    </row>
    <row r="108" spans="1:33" x14ac:dyDescent="0.25">
      <c r="A108" s="30"/>
      <c r="B108" s="30"/>
      <c r="C108" s="30"/>
      <c r="D108" s="30"/>
      <c r="E108" s="30"/>
      <c r="F108" s="30"/>
      <c r="G108" s="30"/>
      <c r="H108" s="30"/>
      <c r="I108" s="30"/>
      <c r="J108" s="30"/>
      <c r="K108" s="30"/>
      <c r="X108" s="30"/>
      <c r="Y108" s="30"/>
      <c r="Z108" s="30"/>
      <c r="AA108" s="30"/>
      <c r="AB108" s="30"/>
      <c r="AC108" s="30"/>
      <c r="AD108" s="30"/>
      <c r="AE108" s="30"/>
      <c r="AF108" s="30"/>
      <c r="AG108" s="30"/>
    </row>
    <row r="109" spans="1:33" x14ac:dyDescent="0.25">
      <c r="A109" s="30"/>
      <c r="B109" s="30"/>
      <c r="C109" s="30"/>
      <c r="D109" s="30"/>
      <c r="E109" s="30"/>
      <c r="F109" s="30"/>
      <c r="G109" s="30"/>
      <c r="H109" s="30"/>
      <c r="I109" s="30"/>
      <c r="J109" s="30"/>
      <c r="K109" s="30"/>
      <c r="X109" s="30"/>
      <c r="Y109" s="30"/>
      <c r="Z109" s="30"/>
      <c r="AA109" s="30"/>
      <c r="AB109" s="30"/>
      <c r="AC109" s="30"/>
      <c r="AD109" s="30"/>
      <c r="AE109" s="30"/>
      <c r="AF109" s="30"/>
      <c r="AG109" s="30"/>
    </row>
    <row r="110" spans="1:33" x14ac:dyDescent="0.25">
      <c r="L110" s="29"/>
      <c r="M110" s="29"/>
      <c r="N110" s="29"/>
      <c r="O110" s="29"/>
      <c r="P110" s="29"/>
    </row>
    <row r="111" spans="1:33" x14ac:dyDescent="0.25">
      <c r="L111" s="29"/>
      <c r="M111" s="29"/>
      <c r="N111" s="29"/>
      <c r="O111" s="29"/>
      <c r="P111" s="29"/>
    </row>
    <row r="112" spans="1:33" x14ac:dyDescent="0.25">
      <c r="L112" s="29"/>
      <c r="M112" s="29"/>
      <c r="N112" s="29"/>
      <c r="O112" s="29"/>
      <c r="P112" s="29"/>
    </row>
    <row r="113" spans="12:16" x14ac:dyDescent="0.25">
      <c r="L113" s="29"/>
      <c r="M113" s="29"/>
      <c r="N113" s="29"/>
      <c r="O113" s="29"/>
      <c r="P113" s="29"/>
    </row>
    <row r="114" spans="12:16" x14ac:dyDescent="0.25">
      <c r="L114" s="29"/>
      <c r="M114" s="29"/>
      <c r="N114" s="29"/>
      <c r="O114" s="29"/>
      <c r="P114" s="29"/>
    </row>
    <row r="115" spans="12:16" x14ac:dyDescent="0.25">
      <c r="L115" s="29"/>
      <c r="M115" s="29"/>
      <c r="N115" s="29"/>
      <c r="O115" s="29"/>
      <c r="P115" s="29"/>
    </row>
    <row r="116" spans="12:16" x14ac:dyDescent="0.25">
      <c r="L116" s="29"/>
      <c r="M116" s="29"/>
      <c r="N116" s="29"/>
      <c r="O116" s="29"/>
      <c r="P116" s="29"/>
    </row>
    <row r="117" spans="12:16" x14ac:dyDescent="0.25">
      <c r="L117" s="29"/>
      <c r="M117" s="29"/>
      <c r="N117" s="29"/>
      <c r="O117" s="29"/>
      <c r="P117" s="29"/>
    </row>
    <row r="118" spans="12:16" x14ac:dyDescent="0.25">
      <c r="L118" s="29"/>
      <c r="M118" s="29"/>
      <c r="N118" s="29"/>
      <c r="O118" s="29"/>
      <c r="P118" s="29"/>
    </row>
    <row r="119" spans="12:16" x14ac:dyDescent="0.25">
      <c r="L119" s="29"/>
      <c r="M119" s="29"/>
      <c r="N119" s="29"/>
      <c r="O119" s="29"/>
      <c r="P119" s="29"/>
    </row>
    <row r="120" spans="12:16" x14ac:dyDescent="0.25">
      <c r="L120" s="29"/>
      <c r="M120" s="29"/>
      <c r="N120" s="29"/>
      <c r="O120" s="29"/>
      <c r="P120" s="29"/>
    </row>
    <row r="121" spans="12:16" x14ac:dyDescent="0.25">
      <c r="L121" s="29"/>
      <c r="M121" s="29"/>
      <c r="N121" s="29"/>
      <c r="O121" s="29"/>
      <c r="P121" s="29"/>
    </row>
    <row r="122" spans="12:16" x14ac:dyDescent="0.25">
      <c r="L122" s="29"/>
      <c r="M122" s="29"/>
      <c r="N122" s="29"/>
      <c r="O122" s="29"/>
      <c r="P122" s="29"/>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26" priority="21">
      <formula>CELL("защита",A1)</formula>
    </cfRule>
  </conditionalFormatting>
  <conditionalFormatting sqref="C67:P67 R67 T67 V67 X67:AI67 C81:AI91 C80:P80 R80 T80 V80 X80:AI80 C52:AI66 AI51 C68:AI79 C21:AI50">
    <cfRule type="expression" dxfId="25" priority="19">
      <formula>CELL("защита",C21)</formula>
    </cfRule>
  </conditionalFormatting>
  <conditionalFormatting sqref="C67:P67 R67 T67 V67 X67:AI67 C81:AI91 C80:P80 R80 T80 V80 X80:AI80 C52:AI66 AI51 C68:AI79 C21:AI50">
    <cfRule type="expression" dxfId="24" priority="20">
      <formula>ISBLANK(C21)</formula>
    </cfRule>
  </conditionalFormatting>
  <conditionalFormatting sqref="S80">
    <cfRule type="expression" dxfId="23" priority="15">
      <formula>CELL("защита",S80)</formula>
    </cfRule>
  </conditionalFormatting>
  <conditionalFormatting sqref="S80">
    <cfRule type="expression" dxfId="22" priority="16">
      <formula>ISBLANK(S80)</formula>
    </cfRule>
  </conditionalFormatting>
  <conditionalFormatting sqref="U80">
    <cfRule type="expression" dxfId="21" priority="13">
      <formula>CELL("защита",U80)</formula>
    </cfRule>
  </conditionalFormatting>
  <conditionalFormatting sqref="U80">
    <cfRule type="expression" dxfId="20" priority="14">
      <formula>ISBLANK(U80)</formula>
    </cfRule>
  </conditionalFormatting>
  <conditionalFormatting sqref="W80">
    <cfRule type="expression" dxfId="19" priority="11">
      <formula>CELL("защита",W80)</formula>
    </cfRule>
  </conditionalFormatting>
  <conditionalFormatting sqref="W80">
    <cfRule type="expression" dxfId="18" priority="12">
      <formula>ISBLANK(W80)</formula>
    </cfRule>
  </conditionalFormatting>
  <conditionalFormatting sqref="U67">
    <cfRule type="expression" dxfId="17" priority="9">
      <formula>CELL("защита",U67)</formula>
    </cfRule>
  </conditionalFormatting>
  <conditionalFormatting sqref="U67">
    <cfRule type="expression" dxfId="16" priority="10">
      <formula>ISBLANK(U67)</formula>
    </cfRule>
  </conditionalFormatting>
  <conditionalFormatting sqref="W67">
    <cfRule type="expression" dxfId="15" priority="7">
      <formula>CELL("защита",W67)</formula>
    </cfRule>
  </conditionalFormatting>
  <conditionalFormatting sqref="W67">
    <cfRule type="expression" dxfId="14" priority="8">
      <formula>ISBLANK(W67)</formula>
    </cfRule>
  </conditionalFormatting>
  <conditionalFormatting sqref="C51:P51 R51 T51 V51 X51:AH51">
    <cfRule type="expression" dxfId="13" priority="5">
      <formula>CELL("защита",C51)</formula>
    </cfRule>
  </conditionalFormatting>
  <conditionalFormatting sqref="C51:P51 R51 T51 V51 X51:AH51">
    <cfRule type="expression" dxfId="12" priority="6">
      <formula>ISBLANK(C51)</formula>
    </cfRule>
  </conditionalFormatting>
  <conditionalFormatting sqref="U51">
    <cfRule type="expression" dxfId="11" priority="3">
      <formula>CELL("защита",U51)</formula>
    </cfRule>
  </conditionalFormatting>
  <conditionalFormatting sqref="U51">
    <cfRule type="expression" dxfId="10" priority="4">
      <formula>ISBLANK(U51)</formula>
    </cfRule>
  </conditionalFormatting>
  <conditionalFormatting sqref="W51">
    <cfRule type="expression" dxfId="9" priority="1">
      <formula>CELL("защита",W51)</formula>
    </cfRule>
  </conditionalFormatting>
  <conditionalFormatting sqref="W51">
    <cfRule type="expression" dxfId="8" priority="2">
      <formula>ISBLANK(W51)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69"/>
      <c r="B1" s="369"/>
      <c r="C1" s="369"/>
      <c r="D1" s="369"/>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87"/>
      <c r="AP1" s="63"/>
    </row>
    <row r="2" spans="1:42" s="29" customFormat="1" ht="20.25" x14ac:dyDescent="0.25">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88"/>
      <c r="AP2" s="88"/>
    </row>
    <row r="3" spans="1:42" s="29" customFormat="1" ht="18.75" x14ac:dyDescent="0.25">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88"/>
      <c r="AP3" s="88"/>
    </row>
    <row r="4" spans="1:42" s="29" customFormat="1"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89"/>
      <c r="AP4" s="89"/>
    </row>
    <row r="5" spans="1:42" s="29" customFormat="1" x14ac:dyDescent="0.25">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58"/>
      <c r="AP5" s="58"/>
    </row>
    <row r="6" spans="1:42" s="29" customFormat="1" ht="18.75" x14ac:dyDescent="0.25">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88"/>
      <c r="AP6" s="88"/>
    </row>
    <row r="7" spans="1:42" s="29" customFormat="1" ht="18.75" x14ac:dyDescent="0.25">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89"/>
      <c r="AP7" s="89"/>
    </row>
    <row r="8" spans="1:42" s="29" customFormat="1" x14ac:dyDescent="0.25">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58"/>
      <c r="AP8" s="58"/>
    </row>
    <row r="9" spans="1:42" s="29" customFormat="1"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59"/>
      <c r="AP9" s="59"/>
    </row>
    <row r="10" spans="1:42" s="29" customFormat="1" ht="18.75" x14ac:dyDescent="0.25">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89"/>
      <c r="AP10" s="89"/>
    </row>
    <row r="11" spans="1:42" s="29" customFormat="1" x14ac:dyDescent="0.25">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58"/>
      <c r="AP11" s="58"/>
    </row>
    <row r="12" spans="1:42" s="29" customFormat="1" x14ac:dyDescent="0.25">
      <c r="A12" s="369"/>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90"/>
      <c r="AP12" s="90"/>
    </row>
    <row r="13" spans="1:42" s="29" customFormat="1" ht="18.75" x14ac:dyDescent="0.25">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91"/>
      <c r="AP13" s="91"/>
    </row>
    <row r="14" spans="1:42" s="29" customFormat="1"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91"/>
      <c r="AP14" s="91"/>
    </row>
    <row r="15" spans="1:42" s="29" customFormat="1" ht="18.75" x14ac:dyDescent="0.25">
      <c r="A15" s="230" t="s">
        <v>311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91"/>
      <c r="AP15" s="91"/>
    </row>
    <row r="16" spans="1:42" s="92" customFormat="1"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row>
    <row r="17" spans="1:40" s="92" customFormat="1" ht="54.75" customHeight="1" x14ac:dyDescent="0.25">
      <c r="A17" s="360" t="s">
        <v>294</v>
      </c>
      <c r="B17" s="364" t="s">
        <v>292</v>
      </c>
      <c r="C17" s="365"/>
      <c r="D17" s="365"/>
      <c r="E17" s="365"/>
      <c r="F17" s="365"/>
      <c r="G17" s="365"/>
      <c r="H17" s="365"/>
      <c r="I17" s="365"/>
      <c r="J17" s="365"/>
      <c r="K17" s="365"/>
      <c r="L17" s="365"/>
      <c r="M17" s="365"/>
      <c r="N17" s="365"/>
      <c r="O17" s="365"/>
      <c r="P17" s="365"/>
      <c r="Q17" s="365"/>
      <c r="R17" s="366"/>
      <c r="S17" s="364" t="s">
        <v>283</v>
      </c>
      <c r="T17" s="365"/>
      <c r="U17" s="366"/>
      <c r="V17" s="357" t="s">
        <v>293</v>
      </c>
      <c r="W17" s="358"/>
      <c r="X17" s="358"/>
      <c r="Y17" s="358"/>
      <c r="Z17" s="358"/>
      <c r="AA17" s="358"/>
      <c r="AB17" s="358"/>
      <c r="AC17" s="358"/>
      <c r="AD17" s="358"/>
      <c r="AE17" s="358"/>
      <c r="AF17" s="358"/>
      <c r="AG17" s="358"/>
      <c r="AH17" s="358"/>
      <c r="AI17" s="358"/>
      <c r="AJ17" s="358"/>
      <c r="AK17" s="358"/>
      <c r="AL17" s="358"/>
      <c r="AM17" s="358"/>
      <c r="AN17" s="359"/>
    </row>
    <row r="18" spans="1:40" s="92" customFormat="1" ht="91.5" customHeight="1" x14ac:dyDescent="0.25">
      <c r="A18" s="374"/>
      <c r="B18" s="360" t="s">
        <v>439</v>
      </c>
      <c r="C18" s="360" t="s">
        <v>438</v>
      </c>
      <c r="D18" s="364" t="s">
        <v>437</v>
      </c>
      <c r="E18" s="366"/>
      <c r="F18" s="360" t="s">
        <v>436</v>
      </c>
      <c r="G18" s="360" t="s">
        <v>435</v>
      </c>
      <c r="H18" s="375" t="s">
        <v>434</v>
      </c>
      <c r="I18" s="376"/>
      <c r="J18" s="334" t="s">
        <v>433</v>
      </c>
      <c r="K18" s="367" t="s">
        <v>432</v>
      </c>
      <c r="L18" s="368"/>
      <c r="M18" s="367" t="s">
        <v>440</v>
      </c>
      <c r="N18" s="368"/>
      <c r="O18" s="362" t="s">
        <v>441</v>
      </c>
      <c r="P18" s="334" t="s">
        <v>442</v>
      </c>
      <c r="Q18" s="367" t="s">
        <v>443</v>
      </c>
      <c r="R18" s="368"/>
      <c r="S18" s="360" t="s">
        <v>444</v>
      </c>
      <c r="T18" s="367" t="s">
        <v>445</v>
      </c>
      <c r="U18" s="368"/>
      <c r="V18" s="354" t="s">
        <v>446</v>
      </c>
      <c r="W18" s="355"/>
      <c r="X18" s="356"/>
      <c r="Y18" s="360" t="s">
        <v>290</v>
      </c>
      <c r="Z18" s="360" t="s">
        <v>284</v>
      </c>
      <c r="AA18" s="364" t="s">
        <v>282</v>
      </c>
      <c r="AB18" s="366"/>
      <c r="AC18" s="360" t="s">
        <v>4</v>
      </c>
      <c r="AD18" s="360" t="s">
        <v>276</v>
      </c>
      <c r="AE18" s="360" t="s">
        <v>277</v>
      </c>
      <c r="AF18" s="364" t="s">
        <v>3</v>
      </c>
      <c r="AG18" s="366"/>
      <c r="AH18" s="360" t="s">
        <v>288</v>
      </c>
      <c r="AI18" s="360" t="s">
        <v>280</v>
      </c>
      <c r="AJ18" s="370" t="s">
        <v>289</v>
      </c>
      <c r="AK18" s="371"/>
      <c r="AL18" s="372" t="s">
        <v>453</v>
      </c>
      <c r="AM18" s="372" t="s">
        <v>291</v>
      </c>
      <c r="AN18" s="360" t="s">
        <v>525</v>
      </c>
    </row>
    <row r="19" spans="1:40" s="92" customFormat="1" ht="118.5" customHeight="1" x14ac:dyDescent="0.25">
      <c r="A19" s="361"/>
      <c r="B19" s="361"/>
      <c r="C19" s="361"/>
      <c r="D19" s="137" t="s">
        <v>286</v>
      </c>
      <c r="E19" s="137" t="s">
        <v>287</v>
      </c>
      <c r="F19" s="361"/>
      <c r="G19" s="361"/>
      <c r="H19" s="138" t="s">
        <v>278</v>
      </c>
      <c r="I19" s="138" t="s">
        <v>248</v>
      </c>
      <c r="J19" s="336"/>
      <c r="K19" s="139" t="s">
        <v>279</v>
      </c>
      <c r="L19" s="140" t="s">
        <v>248</v>
      </c>
      <c r="M19" s="131" t="s">
        <v>285</v>
      </c>
      <c r="N19" s="131" t="s">
        <v>281</v>
      </c>
      <c r="O19" s="363"/>
      <c r="P19" s="336"/>
      <c r="Q19" s="131" t="s">
        <v>285</v>
      </c>
      <c r="R19" s="131" t="s">
        <v>281</v>
      </c>
      <c r="S19" s="361"/>
      <c r="T19" s="131" t="s">
        <v>285</v>
      </c>
      <c r="U19" s="131" t="s">
        <v>281</v>
      </c>
      <c r="V19" s="141" t="s">
        <v>447</v>
      </c>
      <c r="W19" s="141" t="s">
        <v>448</v>
      </c>
      <c r="X19" s="141" t="s">
        <v>449</v>
      </c>
      <c r="Y19" s="361"/>
      <c r="Z19" s="361"/>
      <c r="AA19" s="131" t="s">
        <v>285</v>
      </c>
      <c r="AB19" s="131" t="s">
        <v>281</v>
      </c>
      <c r="AC19" s="361"/>
      <c r="AD19" s="361"/>
      <c r="AE19" s="361"/>
      <c r="AF19" s="142" t="s">
        <v>450</v>
      </c>
      <c r="AG19" s="137" t="s">
        <v>451</v>
      </c>
      <c r="AH19" s="361"/>
      <c r="AI19" s="361"/>
      <c r="AJ19" s="143" t="s">
        <v>447</v>
      </c>
      <c r="AK19" s="143" t="s">
        <v>452</v>
      </c>
      <c r="AL19" s="373"/>
      <c r="AM19" s="373"/>
      <c r="AN19" s="361"/>
    </row>
    <row r="20" spans="1:40" x14ac:dyDescent="0.25">
      <c r="A20" s="144">
        <v>1</v>
      </c>
      <c r="B20" s="145">
        <v>2</v>
      </c>
      <c r="C20" s="144">
        <v>3</v>
      </c>
      <c r="D20" s="145">
        <v>4</v>
      </c>
      <c r="E20" s="144">
        <v>5</v>
      </c>
      <c r="F20" s="145">
        <v>6</v>
      </c>
      <c r="G20" s="144">
        <v>7</v>
      </c>
      <c r="H20" s="145">
        <v>8</v>
      </c>
      <c r="I20" s="144">
        <v>9</v>
      </c>
      <c r="J20" s="145">
        <v>10</v>
      </c>
      <c r="K20" s="144">
        <v>11</v>
      </c>
      <c r="L20" s="145">
        <v>12</v>
      </c>
      <c r="M20" s="144">
        <v>13</v>
      </c>
      <c r="N20" s="145">
        <v>14</v>
      </c>
      <c r="O20" s="144">
        <v>15</v>
      </c>
      <c r="P20" s="145">
        <v>16</v>
      </c>
      <c r="Q20" s="144">
        <v>17</v>
      </c>
      <c r="R20" s="145">
        <v>18</v>
      </c>
      <c r="S20" s="144">
        <v>19</v>
      </c>
      <c r="T20" s="145">
        <v>20</v>
      </c>
      <c r="U20" s="144">
        <v>21</v>
      </c>
      <c r="V20" s="145">
        <v>22</v>
      </c>
      <c r="W20" s="144">
        <v>23</v>
      </c>
      <c r="X20" s="145">
        <v>24</v>
      </c>
      <c r="Y20" s="144">
        <v>25</v>
      </c>
      <c r="Z20" s="145">
        <v>26</v>
      </c>
      <c r="AA20" s="144">
        <v>27</v>
      </c>
      <c r="AB20" s="145">
        <v>28</v>
      </c>
      <c r="AC20" s="144">
        <v>29</v>
      </c>
      <c r="AD20" s="145">
        <v>30</v>
      </c>
      <c r="AE20" s="144">
        <v>31</v>
      </c>
      <c r="AF20" s="145">
        <v>32</v>
      </c>
      <c r="AG20" s="144">
        <v>33</v>
      </c>
      <c r="AH20" s="145">
        <v>34</v>
      </c>
      <c r="AI20" s="144">
        <v>35</v>
      </c>
      <c r="AJ20" s="145">
        <v>36</v>
      </c>
      <c r="AK20" s="144">
        <v>37</v>
      </c>
      <c r="AL20" s="145">
        <v>38</v>
      </c>
      <c r="AM20" s="144">
        <v>39</v>
      </c>
      <c r="AN20" s="144">
        <v>41</v>
      </c>
    </row>
    <row r="21" spans="1:40" s="187" customFormat="1" ht="95.25" customHeight="1" x14ac:dyDescent="0.25">
      <c r="A21" s="186" t="s">
        <v>558</v>
      </c>
      <c r="B21" s="186" t="s">
        <v>558</v>
      </c>
      <c r="C21" s="186" t="s">
        <v>558</v>
      </c>
      <c r="D21" s="186" t="s">
        <v>558</v>
      </c>
      <c r="E21" s="186" t="s">
        <v>558</v>
      </c>
      <c r="F21" s="186" t="s">
        <v>558</v>
      </c>
      <c r="G21" s="186" t="s">
        <v>558</v>
      </c>
      <c r="H21" s="186" t="s">
        <v>558</v>
      </c>
      <c r="I21" s="186" t="s">
        <v>558</v>
      </c>
      <c r="J21" s="186" t="s">
        <v>558</v>
      </c>
      <c r="K21" s="186" t="s">
        <v>558</v>
      </c>
      <c r="L21" s="186" t="s">
        <v>558</v>
      </c>
      <c r="M21" s="186" t="s">
        <v>558</v>
      </c>
      <c r="N21" s="186" t="s">
        <v>558</v>
      </c>
      <c r="O21" s="186" t="s">
        <v>558</v>
      </c>
      <c r="P21" s="186" t="s">
        <v>558</v>
      </c>
      <c r="Q21" s="186" t="s">
        <v>558</v>
      </c>
      <c r="R21" s="186" t="s">
        <v>558</v>
      </c>
      <c r="S21" s="186" t="s">
        <v>558</v>
      </c>
      <c r="T21" s="186" t="s">
        <v>558</v>
      </c>
      <c r="U21" s="186" t="s">
        <v>558</v>
      </c>
      <c r="V21" s="186" t="s">
        <v>558</v>
      </c>
      <c r="W21" s="186" t="s">
        <v>558</v>
      </c>
      <c r="X21" s="186" t="s">
        <v>558</v>
      </c>
      <c r="Y21" s="186" t="s">
        <v>558</v>
      </c>
      <c r="Z21" s="186" t="s">
        <v>558</v>
      </c>
      <c r="AA21" s="186" t="s">
        <v>558</v>
      </c>
      <c r="AB21" s="186" t="s">
        <v>558</v>
      </c>
      <c r="AC21" s="186" t="s">
        <v>558</v>
      </c>
      <c r="AD21" s="186" t="s">
        <v>558</v>
      </c>
      <c r="AE21" s="186" t="s">
        <v>558</v>
      </c>
      <c r="AF21" s="186" t="s">
        <v>558</v>
      </c>
      <c r="AG21" s="186" t="s">
        <v>558</v>
      </c>
      <c r="AH21" s="186" t="s">
        <v>558</v>
      </c>
      <c r="AI21" s="186" t="s">
        <v>558</v>
      </c>
      <c r="AJ21" s="186" t="s">
        <v>558</v>
      </c>
      <c r="AK21" s="186" t="s">
        <v>558</v>
      </c>
      <c r="AL21" s="186" t="s">
        <v>558</v>
      </c>
      <c r="AM21" s="186" t="s">
        <v>558</v>
      </c>
      <c r="AN21" s="186"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9"/>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9"/>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B83" sqref="B83"/>
    </sheetView>
  </sheetViews>
  <sheetFormatPr defaultRowHeight="15.75" x14ac:dyDescent="0.25"/>
  <cols>
    <col min="1" max="1" width="10.42578125" style="11" customWidth="1"/>
    <col min="2" max="3" width="66.140625" style="14"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78"/>
      <c r="B1" s="378"/>
      <c r="C1" s="378"/>
      <c r="D1" s="54"/>
      <c r="E1" s="54"/>
      <c r="F1" s="54"/>
      <c r="G1" s="54"/>
      <c r="H1" s="54"/>
      <c r="I1" s="54"/>
    </row>
    <row r="2" spans="1:9" ht="20.25" x14ac:dyDescent="0.25">
      <c r="A2" s="216" t="s">
        <v>0</v>
      </c>
      <c r="B2" s="216"/>
      <c r="C2" s="216"/>
      <c r="D2" s="56"/>
      <c r="E2" s="56"/>
      <c r="F2" s="56"/>
      <c r="G2" s="56"/>
      <c r="H2" s="56"/>
      <c r="I2" s="56"/>
    </row>
    <row r="3" spans="1:9" ht="18.75" x14ac:dyDescent="0.25">
      <c r="A3" s="378"/>
      <c r="B3" s="378"/>
      <c r="C3" s="378"/>
      <c r="D3" s="56"/>
      <c r="E3" s="56"/>
      <c r="F3" s="56"/>
      <c r="G3" s="56"/>
      <c r="H3" s="56"/>
      <c r="I3" s="56"/>
    </row>
    <row r="4" spans="1:9"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57"/>
      <c r="E4" s="57"/>
      <c r="F4" s="57"/>
      <c r="G4" s="57"/>
      <c r="H4" s="57"/>
      <c r="I4" s="57"/>
    </row>
    <row r="5" spans="1:9" x14ac:dyDescent="0.25">
      <c r="A5" s="228" t="s">
        <v>506</v>
      </c>
      <c r="B5" s="228"/>
      <c r="C5" s="228"/>
      <c r="D5" s="58"/>
      <c r="E5" s="58"/>
      <c r="F5" s="58"/>
      <c r="G5" s="58"/>
      <c r="H5" s="58"/>
      <c r="I5" s="58"/>
    </row>
    <row r="6" spans="1:9" ht="18.75" x14ac:dyDescent="0.25">
      <c r="A6" s="378"/>
      <c r="B6" s="378"/>
      <c r="C6" s="378"/>
      <c r="D6" s="56"/>
      <c r="E6" s="56"/>
      <c r="F6" s="56"/>
      <c r="G6" s="56"/>
      <c r="H6" s="56"/>
      <c r="I6" s="56"/>
    </row>
    <row r="7" spans="1:9" ht="30.75" customHeight="1" x14ac:dyDescent="0.25">
      <c r="A7" s="350" t="str">
        <f>IF(ISBLANK('1'!C13),CONCATENATE("В разделе 1 формы заполните показатель"," '",'1'!B13,"' "),'1'!C13)</f>
        <v>K_505-НГ-86</v>
      </c>
      <c r="B7" s="350"/>
      <c r="C7" s="350"/>
      <c r="D7" s="57"/>
      <c r="E7" s="57"/>
      <c r="F7" s="57"/>
      <c r="G7" s="57"/>
      <c r="H7" s="57"/>
      <c r="I7" s="57"/>
    </row>
    <row r="8" spans="1:9" x14ac:dyDescent="0.25">
      <c r="A8" s="228" t="s">
        <v>507</v>
      </c>
      <c r="B8" s="228"/>
      <c r="C8" s="228"/>
      <c r="D8" s="58"/>
      <c r="E8" s="58"/>
      <c r="F8" s="58"/>
      <c r="G8" s="58"/>
      <c r="H8" s="58"/>
      <c r="I8" s="58"/>
    </row>
    <row r="9" spans="1:9" ht="18.75" x14ac:dyDescent="0.25">
      <c r="A9" s="378"/>
      <c r="B9" s="378"/>
      <c r="C9" s="378"/>
      <c r="D9" s="59"/>
      <c r="E9" s="59"/>
      <c r="F9" s="59"/>
      <c r="G9" s="59"/>
      <c r="H9" s="59"/>
      <c r="I9" s="59"/>
    </row>
    <row r="10" spans="1:9" ht="18.75" x14ac:dyDescent="0.25">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57"/>
      <c r="E10" s="57"/>
      <c r="F10" s="57"/>
      <c r="G10" s="57"/>
      <c r="H10" s="57"/>
      <c r="I10" s="57"/>
    </row>
    <row r="11" spans="1:9" x14ac:dyDescent="0.25">
      <c r="A11" s="228" t="s">
        <v>508</v>
      </c>
      <c r="B11" s="228"/>
      <c r="C11" s="228"/>
      <c r="D11" s="58"/>
      <c r="E11" s="58"/>
      <c r="F11" s="58"/>
      <c r="G11" s="58"/>
      <c r="H11" s="58"/>
      <c r="I11" s="58"/>
    </row>
    <row r="12" spans="1:9" x14ac:dyDescent="0.25">
      <c r="A12" s="378"/>
      <c r="B12" s="378"/>
      <c r="C12" s="378"/>
      <c r="D12" s="58"/>
      <c r="E12" s="58"/>
      <c r="F12" s="58"/>
      <c r="G12" s="58"/>
      <c r="H12" s="58"/>
      <c r="I12" s="58"/>
    </row>
    <row r="13" spans="1:9" ht="18.75" x14ac:dyDescent="0.3">
      <c r="A13" s="3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2"/>
      <c r="C13" s="382"/>
      <c r="D13" s="58"/>
      <c r="E13" s="58"/>
      <c r="F13" s="58"/>
      <c r="G13" s="58"/>
      <c r="H13" s="58"/>
      <c r="I13" s="58"/>
    </row>
    <row r="14" spans="1:9" ht="18.75" x14ac:dyDescent="0.3">
      <c r="A14" s="381"/>
      <c r="B14" s="381"/>
      <c r="C14" s="381"/>
      <c r="D14" s="58"/>
      <c r="E14" s="58"/>
      <c r="F14" s="58"/>
      <c r="G14" s="58"/>
      <c r="H14" s="58"/>
      <c r="I14" s="58"/>
    </row>
    <row r="15" spans="1:9" ht="18.75" x14ac:dyDescent="0.3">
      <c r="A15" s="380" t="s">
        <v>312</v>
      </c>
      <c r="B15" s="380"/>
      <c r="C15" s="380"/>
      <c r="D15" s="58"/>
      <c r="E15" s="58"/>
      <c r="F15" s="58"/>
      <c r="G15" s="58"/>
      <c r="H15" s="58"/>
      <c r="I15" s="58"/>
    </row>
    <row r="16" spans="1:9" x14ac:dyDescent="0.25">
      <c r="A16" s="379"/>
      <c r="B16" s="379"/>
      <c r="C16" s="379"/>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6">
        <v>1</v>
      </c>
      <c r="B19" s="147" t="s">
        <v>454</v>
      </c>
      <c r="C19" s="180">
        <f>'13'!C21</f>
        <v>29.566927688</v>
      </c>
    </row>
    <row r="20" spans="1:3" s="30" customFormat="1" x14ac:dyDescent="0.25">
      <c r="A20" s="146">
        <v>2</v>
      </c>
      <c r="B20" s="147" t="s">
        <v>230</v>
      </c>
      <c r="C20" s="181" t="s">
        <v>558</v>
      </c>
    </row>
    <row r="21" spans="1:3" s="30" customFormat="1" ht="80.25" customHeight="1" x14ac:dyDescent="0.25">
      <c r="A21" s="146">
        <v>3</v>
      </c>
      <c r="B21" s="147" t="s">
        <v>455</v>
      </c>
      <c r="C21" s="181" t="s">
        <v>574</v>
      </c>
    </row>
    <row r="22" spans="1:3" s="30" customFormat="1" ht="36" customHeight="1" x14ac:dyDescent="0.25">
      <c r="A22" s="146">
        <v>4</v>
      </c>
      <c r="B22" s="147" t="s">
        <v>456</v>
      </c>
      <c r="C22" s="180">
        <f>C23</f>
        <v>0</v>
      </c>
    </row>
    <row r="23" spans="1:3" s="30" customFormat="1" ht="36" customHeight="1" x14ac:dyDescent="0.25">
      <c r="A23" s="146">
        <v>5</v>
      </c>
      <c r="B23" s="147" t="s">
        <v>457</v>
      </c>
      <c r="C23" s="179">
        <f>C26+C31+C37+C43+C48</f>
        <v>0</v>
      </c>
    </row>
    <row r="24" spans="1:3" s="30" customFormat="1" ht="31.5" customHeight="1" x14ac:dyDescent="0.25">
      <c r="A24" s="146" t="s">
        <v>46</v>
      </c>
      <c r="B24" s="147" t="s">
        <v>458</v>
      </c>
      <c r="C24" s="181" t="s">
        <v>558</v>
      </c>
    </row>
    <row r="25" spans="1:3" s="30" customFormat="1" ht="31.5" customHeight="1" x14ac:dyDescent="0.25">
      <c r="A25" s="146" t="s">
        <v>233</v>
      </c>
      <c r="B25" s="147" t="s">
        <v>459</v>
      </c>
      <c r="C25" s="181" t="s">
        <v>558</v>
      </c>
    </row>
    <row r="26" spans="1:3" s="30" customFormat="1" ht="30" x14ac:dyDescent="0.25">
      <c r="A26" s="146" t="s">
        <v>464</v>
      </c>
      <c r="B26" s="147" t="s">
        <v>460</v>
      </c>
      <c r="C26" s="180">
        <v>0</v>
      </c>
    </row>
    <row r="27" spans="1:3" s="30" customFormat="1" x14ac:dyDescent="0.25">
      <c r="A27" s="146" t="s">
        <v>465</v>
      </c>
      <c r="B27" s="147" t="s">
        <v>461</v>
      </c>
      <c r="C27" s="184">
        <f>C26/$C$19</f>
        <v>0</v>
      </c>
    </row>
    <row r="28" spans="1:3" s="30" customFormat="1" x14ac:dyDescent="0.25">
      <c r="A28" s="146" t="s">
        <v>466</v>
      </c>
      <c r="B28" s="147" t="s">
        <v>462</v>
      </c>
      <c r="C28" s="180">
        <v>0</v>
      </c>
    </row>
    <row r="29" spans="1:3" s="30" customFormat="1" x14ac:dyDescent="0.25">
      <c r="A29" s="146" t="s">
        <v>467</v>
      </c>
      <c r="B29" s="147" t="s">
        <v>463</v>
      </c>
      <c r="C29" s="180">
        <v>0</v>
      </c>
    </row>
    <row r="30" spans="1:3" s="30" customFormat="1" ht="30" x14ac:dyDescent="0.25">
      <c r="A30" s="8" t="s">
        <v>579</v>
      </c>
      <c r="B30" s="9" t="s">
        <v>575</v>
      </c>
      <c r="C30" s="181" t="s">
        <v>558</v>
      </c>
    </row>
    <row r="31" spans="1:3" s="30" customFormat="1" ht="30" x14ac:dyDescent="0.25">
      <c r="A31" s="8" t="s">
        <v>580</v>
      </c>
      <c r="B31" s="9" t="s">
        <v>460</v>
      </c>
      <c r="C31" s="180">
        <v>0</v>
      </c>
    </row>
    <row r="32" spans="1:3" s="30" customFormat="1" x14ac:dyDescent="0.25">
      <c r="A32" s="8" t="s">
        <v>581</v>
      </c>
      <c r="B32" s="9" t="s">
        <v>461</v>
      </c>
      <c r="C32" s="184">
        <f>C31/$C$19</f>
        <v>0</v>
      </c>
    </row>
    <row r="33" spans="1:6" s="30" customFormat="1" x14ac:dyDescent="0.25">
      <c r="A33" s="8" t="s">
        <v>582</v>
      </c>
      <c r="B33" s="9" t="s">
        <v>462</v>
      </c>
      <c r="C33" s="180">
        <v>0</v>
      </c>
      <c r="E33" s="185"/>
    </row>
    <row r="34" spans="1:6" s="30" customFormat="1" x14ac:dyDescent="0.25">
      <c r="A34" s="8" t="s">
        <v>583</v>
      </c>
      <c r="B34" s="9" t="s">
        <v>463</v>
      </c>
      <c r="C34" s="180">
        <v>0</v>
      </c>
      <c r="E34" s="185"/>
      <c r="F34" s="185"/>
    </row>
    <row r="35" spans="1:6" s="30" customFormat="1" ht="45" x14ac:dyDescent="0.25">
      <c r="A35" s="146" t="s">
        <v>45</v>
      </c>
      <c r="B35" s="147" t="s">
        <v>468</v>
      </c>
      <c r="C35" s="181" t="s">
        <v>558</v>
      </c>
    </row>
    <row r="36" spans="1:6" s="30" customFormat="1" ht="30" x14ac:dyDescent="0.25">
      <c r="A36" s="146" t="s">
        <v>234</v>
      </c>
      <c r="B36" s="147" t="s">
        <v>459</v>
      </c>
      <c r="C36" s="181" t="s">
        <v>558</v>
      </c>
    </row>
    <row r="37" spans="1:6" s="30" customFormat="1" ht="30" x14ac:dyDescent="0.25">
      <c r="A37" s="146" t="s">
        <v>469</v>
      </c>
      <c r="B37" s="147" t="s">
        <v>470</v>
      </c>
      <c r="C37" s="180">
        <f>C39</f>
        <v>0</v>
      </c>
    </row>
    <row r="38" spans="1:6" s="30" customFormat="1" x14ac:dyDescent="0.25">
      <c r="A38" s="146" t="s">
        <v>471</v>
      </c>
      <c r="B38" s="147" t="s">
        <v>461</v>
      </c>
      <c r="C38" s="184">
        <f>C37/$C$19</f>
        <v>0</v>
      </c>
    </row>
    <row r="39" spans="1:6" s="30" customFormat="1" x14ac:dyDescent="0.25">
      <c r="A39" s="146" t="s">
        <v>472</v>
      </c>
      <c r="B39" s="147" t="s">
        <v>462</v>
      </c>
      <c r="C39" s="180">
        <v>0</v>
      </c>
    </row>
    <row r="40" spans="1:6" s="30" customFormat="1" x14ac:dyDescent="0.25">
      <c r="A40" s="146" t="s">
        <v>473</v>
      </c>
      <c r="B40" s="147" t="s">
        <v>463</v>
      </c>
      <c r="C40" s="180">
        <v>0</v>
      </c>
    </row>
    <row r="41" spans="1:6" s="30" customFormat="1" ht="30" x14ac:dyDescent="0.25">
      <c r="A41" s="146" t="s">
        <v>44</v>
      </c>
      <c r="B41" s="147" t="s">
        <v>474</v>
      </c>
      <c r="C41" s="181" t="s">
        <v>558</v>
      </c>
    </row>
    <row r="42" spans="1:6" s="30" customFormat="1" ht="30" x14ac:dyDescent="0.25">
      <c r="A42" s="146" t="s">
        <v>235</v>
      </c>
      <c r="B42" s="147" t="s">
        <v>459</v>
      </c>
      <c r="C42" s="181">
        <v>0</v>
      </c>
    </row>
    <row r="43" spans="1:6" s="30" customFormat="1" ht="30" x14ac:dyDescent="0.25">
      <c r="A43" s="146" t="s">
        <v>475</v>
      </c>
      <c r="B43" s="147" t="s">
        <v>470</v>
      </c>
      <c r="C43" s="180">
        <v>0</v>
      </c>
    </row>
    <row r="44" spans="1:6" s="30" customFormat="1" x14ac:dyDescent="0.25">
      <c r="A44" s="146" t="s">
        <v>476</v>
      </c>
      <c r="B44" s="147" t="s">
        <v>461</v>
      </c>
      <c r="C44" s="184">
        <f>C43/$C$19</f>
        <v>0</v>
      </c>
    </row>
    <row r="45" spans="1:6" s="30" customFormat="1" x14ac:dyDescent="0.25">
      <c r="A45" s="146" t="s">
        <v>477</v>
      </c>
      <c r="B45" s="147" t="s">
        <v>462</v>
      </c>
      <c r="C45" s="180">
        <v>0</v>
      </c>
    </row>
    <row r="46" spans="1:6" s="30" customFormat="1" x14ac:dyDescent="0.25">
      <c r="A46" s="146" t="s">
        <v>478</v>
      </c>
      <c r="B46" s="147" t="s">
        <v>463</v>
      </c>
      <c r="C46" s="180">
        <v>0</v>
      </c>
    </row>
    <row r="47" spans="1:6" s="30" customFormat="1" ht="30" x14ac:dyDescent="0.25">
      <c r="A47" s="8" t="s">
        <v>479</v>
      </c>
      <c r="B47" s="9" t="s">
        <v>575</v>
      </c>
      <c r="C47" s="181" t="s">
        <v>558</v>
      </c>
    </row>
    <row r="48" spans="1:6" s="30" customFormat="1" ht="30" x14ac:dyDescent="0.25">
      <c r="A48" s="8" t="s">
        <v>480</v>
      </c>
      <c r="B48" s="9" t="s">
        <v>470</v>
      </c>
      <c r="C48" s="180">
        <v>0</v>
      </c>
    </row>
    <row r="49" spans="1:6" s="30" customFormat="1" x14ac:dyDescent="0.25">
      <c r="A49" s="8" t="s">
        <v>481</v>
      </c>
      <c r="B49" s="9" t="s">
        <v>461</v>
      </c>
      <c r="C49" s="184">
        <f>C48/$C$19</f>
        <v>0</v>
      </c>
    </row>
    <row r="50" spans="1:6" s="30" customFormat="1" x14ac:dyDescent="0.25">
      <c r="A50" s="8" t="s">
        <v>482</v>
      </c>
      <c r="B50" s="9" t="s">
        <v>462</v>
      </c>
      <c r="C50" s="180">
        <v>0</v>
      </c>
    </row>
    <row r="51" spans="1:6" s="30" customFormat="1" x14ac:dyDescent="0.25">
      <c r="A51" s="8" t="s">
        <v>483</v>
      </c>
      <c r="B51" s="9" t="s">
        <v>463</v>
      </c>
      <c r="C51" s="180">
        <v>0</v>
      </c>
    </row>
    <row r="52" spans="1:6" s="30" customFormat="1" ht="45" x14ac:dyDescent="0.25">
      <c r="A52" s="146">
        <v>6</v>
      </c>
      <c r="B52" s="147" t="s">
        <v>484</v>
      </c>
      <c r="C52" s="183" t="s">
        <v>558</v>
      </c>
    </row>
    <row r="53" spans="1:6" s="30" customFormat="1" x14ac:dyDescent="0.25">
      <c r="A53" s="146" t="s">
        <v>192</v>
      </c>
      <c r="B53" s="147" t="s">
        <v>485</v>
      </c>
      <c r="C53" s="183" t="s">
        <v>558</v>
      </c>
    </row>
    <row r="54" spans="1:6" s="30" customFormat="1" x14ac:dyDescent="0.25">
      <c r="A54" s="146" t="s">
        <v>193</v>
      </c>
      <c r="B54" s="147" t="s">
        <v>486</v>
      </c>
      <c r="C54" s="183" t="s">
        <v>558</v>
      </c>
    </row>
    <row r="55" spans="1:6" s="30" customFormat="1" ht="30" x14ac:dyDescent="0.25">
      <c r="A55" s="146" t="s">
        <v>194</v>
      </c>
      <c r="B55" s="147" t="s">
        <v>487</v>
      </c>
      <c r="C55" s="183" t="s">
        <v>558</v>
      </c>
    </row>
    <row r="56" spans="1:6" s="30" customFormat="1" x14ac:dyDescent="0.25">
      <c r="A56" s="146" t="s">
        <v>195</v>
      </c>
      <c r="B56" s="147" t="s">
        <v>488</v>
      </c>
      <c r="C56" s="183" t="s">
        <v>558</v>
      </c>
    </row>
    <row r="57" spans="1:6" s="30" customFormat="1" x14ac:dyDescent="0.25">
      <c r="A57" s="146" t="s">
        <v>7</v>
      </c>
      <c r="B57" s="147" t="s">
        <v>489</v>
      </c>
      <c r="C57" s="182">
        <f>C58/$C$19</f>
        <v>0</v>
      </c>
    </row>
    <row r="58" spans="1:6" s="30" customFormat="1" x14ac:dyDescent="0.25">
      <c r="A58" s="146">
        <v>8</v>
      </c>
      <c r="B58" s="147" t="s">
        <v>490</v>
      </c>
      <c r="C58" s="179">
        <f>C50+C45+C39+C33+C28</f>
        <v>0</v>
      </c>
      <c r="E58" s="185"/>
      <c r="F58" s="185"/>
    </row>
    <row r="59" spans="1:6" s="30" customFormat="1" x14ac:dyDescent="0.25">
      <c r="A59" s="146">
        <v>9</v>
      </c>
      <c r="B59" s="147" t="s">
        <v>491</v>
      </c>
      <c r="C59" s="182">
        <f>C60/$C$19</f>
        <v>0</v>
      </c>
    </row>
    <row r="60" spans="1:6" s="30" customFormat="1" x14ac:dyDescent="0.25">
      <c r="A60" s="146">
        <v>10</v>
      </c>
      <c r="B60" s="147" t="s">
        <v>492</v>
      </c>
      <c r="C60" s="180">
        <f>C51+C46+C40+C34+C29</f>
        <v>0</v>
      </c>
      <c r="E60" s="185"/>
      <c r="F60" s="185"/>
    </row>
    <row r="61" spans="1:6" s="30" customFormat="1" ht="60" x14ac:dyDescent="0.25">
      <c r="A61" s="146">
        <v>11</v>
      </c>
      <c r="B61" s="147" t="s">
        <v>493</v>
      </c>
      <c r="C61" s="181" t="s">
        <v>558</v>
      </c>
    </row>
    <row r="62" spans="1:6" s="30" customFormat="1" x14ac:dyDescent="0.25">
      <c r="A62" s="146" t="s">
        <v>236</v>
      </c>
      <c r="B62" s="147" t="s">
        <v>97</v>
      </c>
      <c r="C62" s="181" t="s">
        <v>558</v>
      </c>
    </row>
    <row r="63" spans="1:6" s="30" customFormat="1" ht="30" x14ac:dyDescent="0.25">
      <c r="A63" s="146" t="s">
        <v>237</v>
      </c>
      <c r="B63" s="147" t="s">
        <v>494</v>
      </c>
      <c r="C63" s="181" t="s">
        <v>576</v>
      </c>
    </row>
    <row r="64" spans="1:6" s="30" customFormat="1" ht="30" x14ac:dyDescent="0.25">
      <c r="A64" s="8" t="s">
        <v>495</v>
      </c>
      <c r="B64" s="9" t="s">
        <v>496</v>
      </c>
      <c r="C64" s="181" t="s">
        <v>558</v>
      </c>
    </row>
    <row r="65" spans="1:3" s="30" customFormat="1" x14ac:dyDescent="0.25">
      <c r="A65" s="146" t="s">
        <v>238</v>
      </c>
      <c r="B65" s="147" t="s">
        <v>98</v>
      </c>
      <c r="C65" s="181" t="s">
        <v>558</v>
      </c>
    </row>
    <row r="66" spans="1:3" s="30" customFormat="1" ht="31.5" customHeight="1" x14ac:dyDescent="0.25">
      <c r="A66" s="146" t="s">
        <v>239</v>
      </c>
      <c r="B66" s="147" t="s">
        <v>494</v>
      </c>
      <c r="C66" s="181" t="s">
        <v>558</v>
      </c>
    </row>
    <row r="67" spans="1:3" s="30" customFormat="1" ht="30" x14ac:dyDescent="0.25">
      <c r="A67" s="8" t="s">
        <v>497</v>
      </c>
      <c r="B67" s="9" t="s">
        <v>577</v>
      </c>
      <c r="C67" s="181" t="s">
        <v>558</v>
      </c>
    </row>
    <row r="68" spans="1:3" s="30" customFormat="1" x14ac:dyDescent="0.25">
      <c r="A68" s="146" t="s">
        <v>240</v>
      </c>
      <c r="B68" s="148" t="s">
        <v>99</v>
      </c>
      <c r="C68" s="181" t="s">
        <v>558</v>
      </c>
    </row>
    <row r="69" spans="1:3" s="30" customFormat="1" ht="30" x14ac:dyDescent="0.25">
      <c r="A69" s="146" t="s">
        <v>241</v>
      </c>
      <c r="B69" s="149" t="s">
        <v>494</v>
      </c>
      <c r="C69" s="181" t="s">
        <v>558</v>
      </c>
    </row>
    <row r="70" spans="1:3" s="30" customFormat="1" ht="30" x14ac:dyDescent="0.25">
      <c r="A70" s="8" t="s">
        <v>498</v>
      </c>
      <c r="B70" s="9" t="s">
        <v>496</v>
      </c>
      <c r="C70" s="181" t="s">
        <v>558</v>
      </c>
    </row>
    <row r="71" spans="1:3" s="30" customFormat="1" x14ac:dyDescent="0.25">
      <c r="A71" s="146" t="s">
        <v>242</v>
      </c>
      <c r="B71" s="148" t="s">
        <v>100</v>
      </c>
      <c r="C71" s="181" t="s">
        <v>558</v>
      </c>
    </row>
    <row r="72" spans="1:3" s="30" customFormat="1" ht="30" x14ac:dyDescent="0.25">
      <c r="A72" s="146" t="s">
        <v>243</v>
      </c>
      <c r="B72" s="147" t="s">
        <v>494</v>
      </c>
      <c r="C72" s="181" t="s">
        <v>558</v>
      </c>
    </row>
    <row r="73" spans="1:3" s="30" customFormat="1" ht="30" x14ac:dyDescent="0.25">
      <c r="A73" s="8" t="s">
        <v>499</v>
      </c>
      <c r="B73" s="160" t="s">
        <v>577</v>
      </c>
      <c r="C73" s="181" t="s">
        <v>558</v>
      </c>
    </row>
    <row r="74" spans="1:3" s="30" customFormat="1" x14ac:dyDescent="0.25">
      <c r="A74" s="146" t="s">
        <v>244</v>
      </c>
      <c r="B74" s="148" t="s">
        <v>101</v>
      </c>
      <c r="C74" s="181" t="s">
        <v>558</v>
      </c>
    </row>
    <row r="75" spans="1:3" s="30" customFormat="1" ht="30" x14ac:dyDescent="0.25">
      <c r="A75" s="146" t="s">
        <v>245</v>
      </c>
      <c r="B75" s="147" t="s">
        <v>494</v>
      </c>
      <c r="C75" s="181" t="s">
        <v>558</v>
      </c>
    </row>
    <row r="76" spans="1:3" s="30" customFormat="1" ht="30" x14ac:dyDescent="0.25">
      <c r="A76" s="8" t="s">
        <v>578</v>
      </c>
      <c r="B76" s="160" t="s">
        <v>577</v>
      </c>
      <c r="C76" s="181" t="s">
        <v>558</v>
      </c>
    </row>
    <row r="77" spans="1:3" s="30" customFormat="1" ht="302.25" customHeight="1" x14ac:dyDescent="0.25">
      <c r="A77" s="146" t="s">
        <v>114</v>
      </c>
      <c r="B77" s="147" t="s">
        <v>500</v>
      </c>
      <c r="C77" s="181" t="s">
        <v>558</v>
      </c>
    </row>
    <row r="78" spans="1:3" s="30" customFormat="1" ht="45" x14ac:dyDescent="0.25">
      <c r="A78" s="146" t="s">
        <v>110</v>
      </c>
      <c r="B78" s="148" t="s">
        <v>231</v>
      </c>
      <c r="C78" s="181" t="s">
        <v>558</v>
      </c>
    </row>
    <row r="79" spans="1:3" s="30" customFormat="1" x14ac:dyDescent="0.25">
      <c r="A79" s="146" t="s">
        <v>246</v>
      </c>
      <c r="B79" s="150" t="s">
        <v>102</v>
      </c>
      <c r="C79" s="181" t="s">
        <v>558</v>
      </c>
    </row>
    <row r="80" spans="1:3" s="30" customFormat="1" x14ac:dyDescent="0.25">
      <c r="A80" s="146" t="s">
        <v>247</v>
      </c>
      <c r="B80" s="150" t="s">
        <v>103</v>
      </c>
      <c r="C80" s="181" t="s">
        <v>558</v>
      </c>
    </row>
    <row r="81" spans="1:3" s="30" customFormat="1" x14ac:dyDescent="0.25">
      <c r="A81" s="146" t="s">
        <v>115</v>
      </c>
      <c r="B81" s="151" t="s">
        <v>274</v>
      </c>
      <c r="C81" s="181" t="s">
        <v>558</v>
      </c>
    </row>
    <row r="82" spans="1:3" s="30" customFormat="1" x14ac:dyDescent="0.25">
      <c r="A82" s="146" t="s">
        <v>252</v>
      </c>
      <c r="B82" s="151" t="s">
        <v>248</v>
      </c>
      <c r="C82" s="181" t="s">
        <v>558</v>
      </c>
    </row>
    <row r="83" spans="1:3" s="30" customFormat="1" x14ac:dyDescent="0.25">
      <c r="A83" s="146" t="s">
        <v>253</v>
      </c>
      <c r="B83" s="151" t="s">
        <v>249</v>
      </c>
      <c r="C83" s="181" t="s">
        <v>558</v>
      </c>
    </row>
    <row r="84" spans="1:3" s="30" customFormat="1" x14ac:dyDescent="0.25">
      <c r="A84" s="146" t="s">
        <v>254</v>
      </c>
      <c r="B84" s="151" t="s">
        <v>250</v>
      </c>
      <c r="C84" s="181" t="s">
        <v>558</v>
      </c>
    </row>
    <row r="85" spans="1:3" s="30" customFormat="1" x14ac:dyDescent="0.25">
      <c r="A85" s="146" t="s">
        <v>255</v>
      </c>
      <c r="B85" s="151" t="s">
        <v>251</v>
      </c>
      <c r="C85" s="181" t="s">
        <v>558</v>
      </c>
    </row>
    <row r="86" spans="1:3" s="30" customFormat="1" x14ac:dyDescent="0.25">
      <c r="A86" s="146" t="s">
        <v>256</v>
      </c>
      <c r="B86" s="150" t="s">
        <v>257</v>
      </c>
      <c r="C86" s="181" t="s">
        <v>558</v>
      </c>
    </row>
    <row r="87" spans="1:3" s="30" customFormat="1" x14ac:dyDescent="0.25">
      <c r="A87" s="146" t="s">
        <v>259</v>
      </c>
      <c r="B87" s="152" t="s">
        <v>258</v>
      </c>
      <c r="C87" s="181" t="s">
        <v>558</v>
      </c>
    </row>
    <row r="88" spans="1:3" s="30" customFormat="1" x14ac:dyDescent="0.25">
      <c r="A88" s="146" t="s">
        <v>260</v>
      </c>
      <c r="B88" s="153" t="s">
        <v>104</v>
      </c>
      <c r="C88" s="181" t="s">
        <v>558</v>
      </c>
    </row>
    <row r="89" spans="1:3" s="30" customFormat="1" x14ac:dyDescent="0.25">
      <c r="A89" s="146" t="s">
        <v>261</v>
      </c>
      <c r="B89" s="153" t="s">
        <v>105</v>
      </c>
      <c r="C89" s="181" t="s">
        <v>558</v>
      </c>
    </row>
    <row r="90" spans="1:3" s="30" customFormat="1" x14ac:dyDescent="0.25">
      <c r="A90" s="146" t="s">
        <v>262</v>
      </c>
      <c r="B90" s="153" t="s">
        <v>263</v>
      </c>
      <c r="C90" s="181" t="s">
        <v>558</v>
      </c>
    </row>
    <row r="91" spans="1:3" s="30" customFormat="1" ht="77.25" customHeight="1" x14ac:dyDescent="0.25">
      <c r="A91" s="146" t="s">
        <v>111</v>
      </c>
      <c r="B91" s="154" t="s">
        <v>232</v>
      </c>
      <c r="C91" s="10" t="s">
        <v>558</v>
      </c>
    </row>
    <row r="92" spans="1:3" s="30" customFormat="1" ht="90" x14ac:dyDescent="0.25">
      <c r="A92" s="146" t="s">
        <v>116</v>
      </c>
      <c r="B92" s="153" t="s">
        <v>526</v>
      </c>
      <c r="C92" s="181" t="s">
        <v>558</v>
      </c>
    </row>
    <row r="93" spans="1:3" s="30" customFormat="1" x14ac:dyDescent="0.25">
      <c r="A93" s="146" t="s">
        <v>264</v>
      </c>
      <c r="B93" s="155" t="s">
        <v>501</v>
      </c>
      <c r="C93" s="181" t="s">
        <v>558</v>
      </c>
    </row>
    <row r="94" spans="1:3" s="30" customFormat="1" x14ac:dyDescent="0.25">
      <c r="A94" s="146" t="s">
        <v>265</v>
      </c>
      <c r="B94" s="155" t="s">
        <v>271</v>
      </c>
      <c r="C94" s="181" t="s">
        <v>558</v>
      </c>
    </row>
    <row r="95" spans="1:3" s="30" customFormat="1" x14ac:dyDescent="0.25">
      <c r="A95" s="146" t="s">
        <v>266</v>
      </c>
      <c r="B95" s="155" t="s">
        <v>272</v>
      </c>
      <c r="C95" s="181" t="s">
        <v>558</v>
      </c>
    </row>
    <row r="96" spans="1:3" s="30" customFormat="1" x14ac:dyDescent="0.25">
      <c r="A96" s="146" t="s">
        <v>267</v>
      </c>
      <c r="B96" s="155" t="s">
        <v>273</v>
      </c>
      <c r="C96" s="181" t="s">
        <v>558</v>
      </c>
    </row>
    <row r="97" spans="1:3" s="30" customFormat="1" x14ac:dyDescent="0.25">
      <c r="A97" s="146" t="s">
        <v>268</v>
      </c>
      <c r="B97" s="156" t="s">
        <v>269</v>
      </c>
      <c r="C97" s="181" t="s">
        <v>558</v>
      </c>
    </row>
    <row r="98" spans="1:3" ht="30" x14ac:dyDescent="0.25">
      <c r="A98" s="8" t="s">
        <v>270</v>
      </c>
      <c r="B98" s="161" t="s">
        <v>502</v>
      </c>
      <c r="C98" s="181" t="s">
        <v>558</v>
      </c>
    </row>
    <row r="99" spans="1:3" ht="30" x14ac:dyDescent="0.25">
      <c r="A99" s="8" t="s">
        <v>503</v>
      </c>
      <c r="B99" s="162" t="s">
        <v>504</v>
      </c>
      <c r="C99" s="181"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28" zoomScale="70" zoomScaleNormal="70" zoomScaleSheetLayoutView="70" workbookViewId="0">
      <selection activeCell="C33" sqref="C33"/>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24"/>
      <c r="B1" s="224"/>
      <c r="C1" s="224"/>
      <c r="F1" s="62"/>
      <c r="G1" s="62"/>
    </row>
    <row r="2" spans="1:22" s="61" customFormat="1" ht="20.25" x14ac:dyDescent="0.3">
      <c r="A2" s="216" t="s">
        <v>505</v>
      </c>
      <c r="B2" s="216"/>
      <c r="C2" s="216"/>
      <c r="F2" s="62"/>
      <c r="G2" s="62"/>
      <c r="H2" s="63"/>
    </row>
    <row r="3" spans="1:22" s="61" customFormat="1" ht="18.75" x14ac:dyDescent="0.2">
      <c r="A3" s="217"/>
      <c r="B3" s="217"/>
      <c r="C3" s="217"/>
      <c r="D3" s="64"/>
      <c r="E3" s="64"/>
      <c r="F3" s="64"/>
      <c r="G3" s="64"/>
      <c r="H3" s="64"/>
      <c r="I3" s="56"/>
      <c r="J3" s="56"/>
      <c r="K3" s="56"/>
      <c r="L3" s="56"/>
      <c r="M3" s="56"/>
      <c r="N3" s="56"/>
      <c r="O3" s="56"/>
      <c r="P3" s="56"/>
      <c r="Q3" s="56"/>
      <c r="R3" s="56"/>
      <c r="S3" s="56"/>
      <c r="T3" s="56"/>
      <c r="U3" s="56"/>
      <c r="V3" s="56"/>
    </row>
    <row r="4" spans="1:22" s="61" customFormat="1" ht="18.75" x14ac:dyDescent="0.2">
      <c r="A4" s="229" t="str">
        <f>IF(ISBLANK('1'!A4:C4),CONCATENATE("На вкладке 1 файла заполните показатель"," '",'1'!A5:C5,"' "),'1'!A4:C4)</f>
        <v>АО "Дальневосточная генерирующая компания" - СП "Нерюнгринская ГРЭС"</v>
      </c>
      <c r="B4" s="229"/>
      <c r="C4" s="229"/>
      <c r="D4" s="57"/>
      <c r="E4" s="57"/>
      <c r="F4" s="57"/>
      <c r="G4" s="57"/>
      <c r="H4" s="57"/>
      <c r="I4" s="56"/>
      <c r="J4" s="56"/>
      <c r="K4" s="56"/>
      <c r="L4" s="56"/>
      <c r="M4" s="56"/>
      <c r="N4" s="56"/>
      <c r="O4" s="56"/>
      <c r="P4" s="56"/>
      <c r="Q4" s="56"/>
      <c r="R4" s="56"/>
      <c r="S4" s="56"/>
      <c r="T4" s="56"/>
      <c r="U4" s="56"/>
      <c r="V4" s="56"/>
    </row>
    <row r="5" spans="1:22" s="61" customFormat="1" ht="18.75" x14ac:dyDescent="0.2">
      <c r="A5" s="228" t="s">
        <v>506</v>
      </c>
      <c r="B5" s="228"/>
      <c r="C5" s="228"/>
      <c r="D5" s="58"/>
      <c r="E5" s="58"/>
      <c r="F5" s="58"/>
      <c r="G5" s="58"/>
      <c r="H5" s="58"/>
      <c r="I5" s="56"/>
      <c r="J5" s="56"/>
      <c r="K5" s="56"/>
      <c r="L5" s="56"/>
      <c r="M5" s="56"/>
      <c r="N5" s="56"/>
      <c r="O5" s="56"/>
      <c r="P5" s="56"/>
      <c r="Q5" s="56"/>
      <c r="R5" s="56"/>
      <c r="S5" s="56"/>
      <c r="T5" s="56"/>
      <c r="U5" s="56"/>
      <c r="V5" s="56"/>
    </row>
    <row r="6" spans="1:22" s="61" customFormat="1" ht="18.75" x14ac:dyDescent="0.2">
      <c r="A6" s="225"/>
      <c r="B6" s="225"/>
      <c r="C6" s="225"/>
      <c r="D6" s="64"/>
      <c r="E6" s="64"/>
      <c r="F6" s="64"/>
      <c r="G6" s="64"/>
      <c r="H6" s="64"/>
      <c r="I6" s="56"/>
      <c r="J6" s="56"/>
      <c r="K6" s="56"/>
      <c r="L6" s="56"/>
      <c r="M6" s="56"/>
      <c r="N6" s="56"/>
      <c r="O6" s="56"/>
      <c r="P6" s="56"/>
      <c r="Q6" s="56"/>
      <c r="R6" s="56"/>
      <c r="S6" s="56"/>
      <c r="T6" s="56"/>
      <c r="U6" s="56"/>
      <c r="V6" s="56"/>
    </row>
    <row r="7" spans="1:22" s="61" customFormat="1" ht="18.75" x14ac:dyDescent="0.2">
      <c r="A7" s="229" t="str">
        <f>IF(ISBLANK('1'!C13),CONCATENATE("В разделе 1 формы заполните показатель"," '",'1'!B13,"' "),'1'!C13)</f>
        <v>K_505-НГ-86</v>
      </c>
      <c r="B7" s="229"/>
      <c r="C7" s="229"/>
      <c r="D7" s="57"/>
      <c r="E7" s="57"/>
      <c r="F7" s="57"/>
      <c r="G7" s="57"/>
      <c r="H7" s="57"/>
      <c r="I7" s="56"/>
      <c r="J7" s="56"/>
      <c r="K7" s="56"/>
      <c r="L7" s="56"/>
      <c r="M7" s="56"/>
      <c r="N7" s="56"/>
      <c r="O7" s="56"/>
      <c r="P7" s="56"/>
      <c r="Q7" s="56"/>
      <c r="R7" s="56"/>
      <c r="S7" s="56"/>
      <c r="T7" s="56"/>
      <c r="U7" s="56"/>
      <c r="V7" s="56"/>
    </row>
    <row r="8" spans="1:22" s="61" customFormat="1" ht="18.75" x14ac:dyDescent="0.2">
      <c r="A8" s="228" t="s">
        <v>507</v>
      </c>
      <c r="B8" s="228"/>
      <c r="C8" s="228"/>
      <c r="D8" s="58"/>
      <c r="E8" s="58"/>
      <c r="F8" s="58"/>
      <c r="G8" s="58"/>
      <c r="H8" s="58"/>
      <c r="I8" s="56"/>
      <c r="J8" s="56"/>
      <c r="K8" s="56"/>
      <c r="L8" s="56"/>
      <c r="M8" s="56"/>
      <c r="N8" s="56"/>
      <c r="O8" s="56"/>
      <c r="P8" s="56"/>
      <c r="Q8" s="56"/>
      <c r="R8" s="56"/>
      <c r="S8" s="56"/>
      <c r="T8" s="56"/>
      <c r="U8" s="56"/>
      <c r="V8" s="56"/>
    </row>
    <row r="9" spans="1:22" s="66" customFormat="1" ht="15.75" customHeight="1" x14ac:dyDescent="0.2">
      <c r="A9" s="226"/>
      <c r="B9" s="226"/>
      <c r="C9" s="226"/>
      <c r="D9" s="65"/>
      <c r="E9" s="65"/>
      <c r="F9" s="65"/>
      <c r="G9" s="65"/>
      <c r="H9" s="65"/>
      <c r="I9" s="65"/>
      <c r="J9" s="65"/>
      <c r="K9" s="65"/>
      <c r="L9" s="65"/>
      <c r="M9" s="65"/>
      <c r="N9" s="65"/>
      <c r="O9" s="65"/>
      <c r="P9" s="65"/>
      <c r="Q9" s="65"/>
      <c r="R9" s="65"/>
      <c r="S9" s="65"/>
      <c r="T9" s="65"/>
      <c r="U9" s="65"/>
      <c r="V9" s="65"/>
    </row>
    <row r="10" spans="1:22" s="67" customFormat="1" ht="24" customHeight="1" x14ac:dyDescent="0.2">
      <c r="A10" s="229"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29"/>
      <c r="C10" s="229"/>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28" t="s">
        <v>508</v>
      </c>
      <c r="B11" s="228"/>
      <c r="C11" s="228"/>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17"/>
      <c r="B12" s="217"/>
      <c r="C12" s="217"/>
      <c r="D12" s="68"/>
      <c r="E12" s="68"/>
      <c r="F12" s="68"/>
      <c r="G12" s="68"/>
      <c r="H12" s="68"/>
      <c r="I12" s="68"/>
      <c r="J12" s="68"/>
      <c r="K12" s="68"/>
      <c r="L12" s="68"/>
      <c r="M12" s="68"/>
      <c r="N12" s="68"/>
      <c r="O12" s="68"/>
      <c r="P12" s="68"/>
      <c r="Q12" s="68"/>
      <c r="R12" s="68"/>
      <c r="S12" s="68"/>
    </row>
    <row r="13" spans="1:22" s="67" customFormat="1" ht="36.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20" t="s">
        <v>299</v>
      </c>
      <c r="B15" s="220"/>
      <c r="C15" s="220"/>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23"/>
      <c r="B16" s="223"/>
      <c r="C16" s="223"/>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589</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590</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591</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556</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556</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556</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556</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556</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557</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556</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556</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592</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558</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558</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556</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7" priority="4">
      <formula>ISBLANK(C19)</formula>
    </cfRule>
  </conditionalFormatting>
  <conditionalFormatting sqref="A1:XFD1048576">
    <cfRule type="expression" dxfId="6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7" zoomScale="60" zoomScaleNormal="80" workbookViewId="0">
      <selection activeCell="C20" sqref="C20"/>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31"/>
      <c r="B1" s="231"/>
      <c r="C1" s="231"/>
      <c r="E1" s="62"/>
      <c r="F1" s="62"/>
      <c r="G1" s="63"/>
    </row>
    <row r="2" spans="1:21" s="61" customFormat="1" ht="20.25" x14ac:dyDescent="0.2">
      <c r="A2" s="216" t="str">
        <f>'2'!A2:C2</f>
        <v>Паспорт инвестиционного проекта</v>
      </c>
      <c r="B2" s="216"/>
      <c r="C2" s="216"/>
      <c r="D2" s="56"/>
      <c r="E2" s="56"/>
      <c r="F2" s="56"/>
      <c r="G2" s="56"/>
      <c r="H2" s="56"/>
      <c r="I2" s="56"/>
      <c r="J2" s="56"/>
      <c r="K2" s="56"/>
      <c r="L2" s="56"/>
      <c r="M2" s="56"/>
      <c r="N2" s="56"/>
      <c r="O2" s="56"/>
      <c r="P2" s="56"/>
      <c r="Q2" s="56"/>
      <c r="R2" s="56"/>
      <c r="S2" s="56"/>
      <c r="T2" s="56"/>
      <c r="U2" s="56"/>
    </row>
    <row r="3" spans="1:21" s="61" customFormat="1" ht="18.75" x14ac:dyDescent="0.2">
      <c r="A3" s="225"/>
      <c r="B3" s="225"/>
      <c r="C3" s="225"/>
      <c r="D3" s="64"/>
      <c r="E3" s="64"/>
      <c r="F3" s="64"/>
      <c r="G3" s="64"/>
      <c r="H3" s="56"/>
      <c r="I3" s="56"/>
      <c r="J3" s="56"/>
      <c r="K3" s="56"/>
      <c r="L3" s="56"/>
      <c r="M3" s="56"/>
      <c r="N3" s="56"/>
      <c r="O3" s="56"/>
      <c r="P3" s="56"/>
      <c r="Q3" s="56"/>
      <c r="R3" s="56"/>
      <c r="S3" s="56"/>
      <c r="T3" s="56"/>
      <c r="U3" s="56"/>
    </row>
    <row r="4" spans="1:21"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57"/>
      <c r="E4" s="57"/>
      <c r="F4" s="57"/>
      <c r="G4" s="57"/>
      <c r="H4" s="56"/>
      <c r="I4" s="56"/>
      <c r="J4" s="56"/>
      <c r="K4" s="56"/>
      <c r="L4" s="56"/>
      <c r="M4" s="56"/>
      <c r="N4" s="56"/>
      <c r="O4" s="56"/>
      <c r="P4" s="56"/>
      <c r="Q4" s="56"/>
      <c r="R4" s="56"/>
      <c r="S4" s="56"/>
      <c r="T4" s="56"/>
      <c r="U4" s="56"/>
    </row>
    <row r="5" spans="1:21" s="61" customFormat="1" ht="18.75" x14ac:dyDescent="0.2">
      <c r="A5" s="221" t="s">
        <v>506</v>
      </c>
      <c r="B5" s="221"/>
      <c r="C5" s="221"/>
      <c r="D5" s="58"/>
      <c r="E5" s="58"/>
      <c r="F5" s="58"/>
      <c r="G5" s="58"/>
      <c r="H5" s="56"/>
      <c r="I5" s="56"/>
      <c r="J5" s="56"/>
      <c r="K5" s="56"/>
      <c r="L5" s="56"/>
      <c r="M5" s="56"/>
      <c r="N5" s="56"/>
      <c r="O5" s="56"/>
      <c r="P5" s="56"/>
      <c r="Q5" s="56"/>
      <c r="R5" s="56"/>
      <c r="S5" s="56"/>
      <c r="T5" s="56"/>
      <c r="U5" s="56"/>
    </row>
    <row r="6" spans="1:21" s="61" customFormat="1" ht="18.75" x14ac:dyDescent="0.2">
      <c r="A6" s="234"/>
      <c r="B6" s="234"/>
      <c r="C6" s="234"/>
      <c r="D6" s="64"/>
      <c r="E6" s="64"/>
      <c r="F6" s="64"/>
      <c r="G6" s="64"/>
      <c r="H6" s="56"/>
      <c r="I6" s="56"/>
      <c r="J6" s="56"/>
      <c r="K6" s="56"/>
      <c r="L6" s="56"/>
      <c r="M6" s="56"/>
      <c r="N6" s="56"/>
      <c r="O6" s="56"/>
      <c r="P6" s="56"/>
      <c r="Q6" s="56"/>
      <c r="R6" s="56"/>
      <c r="S6" s="56"/>
      <c r="T6" s="56"/>
      <c r="U6" s="56"/>
    </row>
    <row r="7" spans="1:21" s="61" customFormat="1" ht="18.75" x14ac:dyDescent="0.2">
      <c r="A7" s="233" t="str">
        <f>IF(ISBLANK('1'!C13),CONCATENATE("В разделе 1 формы заполните показатель"," '",'1'!B13,"' "),'1'!C13)</f>
        <v>K_505-НГ-86</v>
      </c>
      <c r="B7" s="233"/>
      <c r="C7" s="233"/>
      <c r="D7" s="57"/>
      <c r="E7" s="57"/>
      <c r="F7" s="57"/>
      <c r="G7" s="57"/>
      <c r="H7" s="56"/>
      <c r="I7" s="56"/>
      <c r="J7" s="56"/>
      <c r="K7" s="56"/>
      <c r="L7" s="56"/>
      <c r="M7" s="56"/>
      <c r="N7" s="56"/>
      <c r="O7" s="56"/>
      <c r="P7" s="56"/>
      <c r="Q7" s="56"/>
      <c r="R7" s="56"/>
      <c r="S7" s="56"/>
      <c r="T7" s="56"/>
      <c r="U7" s="56"/>
    </row>
    <row r="8" spans="1:21" s="61" customFormat="1" ht="18.75" x14ac:dyDescent="0.2">
      <c r="A8" s="221" t="s">
        <v>507</v>
      </c>
      <c r="B8" s="221"/>
      <c r="C8" s="221"/>
      <c r="D8" s="58"/>
      <c r="E8" s="58"/>
      <c r="F8" s="58"/>
      <c r="G8" s="58"/>
      <c r="H8" s="56"/>
      <c r="I8" s="56"/>
      <c r="J8" s="56"/>
      <c r="K8" s="56"/>
      <c r="L8" s="56"/>
      <c r="M8" s="56"/>
      <c r="N8" s="56"/>
      <c r="O8" s="56"/>
      <c r="P8" s="56"/>
      <c r="Q8" s="56"/>
      <c r="R8" s="56"/>
      <c r="S8" s="56"/>
      <c r="T8" s="56"/>
      <c r="U8" s="56"/>
    </row>
    <row r="9" spans="1:21" s="66" customFormat="1" ht="15.75" customHeight="1" x14ac:dyDescent="0.2">
      <c r="A9" s="234"/>
      <c r="B9" s="234"/>
      <c r="C9" s="234"/>
      <c r="D9" s="65"/>
      <c r="E9" s="65"/>
      <c r="F9" s="65"/>
      <c r="G9" s="65"/>
      <c r="H9" s="65"/>
      <c r="I9" s="65"/>
      <c r="J9" s="65"/>
      <c r="K9" s="65"/>
      <c r="L9" s="65"/>
      <c r="M9" s="65"/>
      <c r="N9" s="65"/>
      <c r="O9" s="65"/>
      <c r="P9" s="65"/>
      <c r="Q9" s="65"/>
      <c r="R9" s="65"/>
      <c r="S9" s="65"/>
      <c r="T9" s="65"/>
      <c r="U9" s="65"/>
    </row>
    <row r="10" spans="1:21" s="67" customFormat="1" ht="18.75"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21" t="s">
        <v>508</v>
      </c>
      <c r="B11" s="221"/>
      <c r="C11" s="221"/>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25"/>
      <c r="B12" s="225"/>
      <c r="C12" s="225"/>
      <c r="D12" s="68"/>
      <c r="E12" s="68"/>
      <c r="F12" s="68"/>
      <c r="G12" s="68"/>
      <c r="H12" s="68"/>
      <c r="I12" s="68"/>
      <c r="J12" s="68"/>
      <c r="K12" s="68"/>
      <c r="L12" s="68"/>
      <c r="M12" s="68"/>
      <c r="N12" s="68"/>
      <c r="O12" s="68"/>
      <c r="P12" s="68"/>
      <c r="Q12" s="68"/>
      <c r="R12" s="68"/>
    </row>
    <row r="13" spans="1:21" s="67" customFormat="1" ht="27.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32"/>
      <c r="B14" s="232"/>
      <c r="C14" s="232"/>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30" t="s">
        <v>300</v>
      </c>
      <c r="B15" s="230"/>
      <c r="C15" s="230"/>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23"/>
      <c r="B16" s="223"/>
      <c r="C16" s="223"/>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600</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559</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90" t="s">
        <v>593</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91" t="s">
        <v>594</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91" t="s">
        <v>595</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596</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597</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8" t="s">
        <v>598</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2021</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2022</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599</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65" priority="2">
      <formula>ISBLANK(C19)</formula>
    </cfRule>
  </conditionalFormatting>
  <conditionalFormatting sqref="A1:XFD1048576">
    <cfRule type="expression" dxfId="6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31"/>
      <c r="B1" s="231"/>
      <c r="C1" s="231"/>
      <c r="D1" s="231"/>
      <c r="E1" s="231"/>
      <c r="F1" s="231"/>
      <c r="G1" s="231"/>
      <c r="H1" s="231"/>
      <c r="I1" s="231"/>
      <c r="J1" s="231"/>
      <c r="K1" s="231"/>
      <c r="L1" s="231"/>
      <c r="M1" s="231"/>
      <c r="N1" s="231"/>
      <c r="O1" s="231"/>
      <c r="P1" s="231"/>
    </row>
    <row r="2" spans="1:25" s="61" customFormat="1" ht="20.25" x14ac:dyDescent="0.2">
      <c r="A2" s="216" t="str">
        <f>'2'!A2:C2</f>
        <v>Паспорт инвестиционного проекта</v>
      </c>
      <c r="B2" s="216"/>
      <c r="C2" s="216"/>
      <c r="D2" s="216"/>
      <c r="E2" s="216"/>
      <c r="F2" s="216"/>
      <c r="G2" s="216"/>
      <c r="H2" s="216"/>
      <c r="I2" s="216"/>
      <c r="J2" s="216"/>
      <c r="K2" s="216"/>
      <c r="L2" s="216"/>
      <c r="M2" s="216"/>
      <c r="N2" s="216"/>
      <c r="O2" s="216"/>
      <c r="P2" s="216"/>
      <c r="Q2" s="56"/>
      <c r="R2" s="56"/>
      <c r="S2" s="56"/>
      <c r="T2" s="56"/>
      <c r="U2" s="56"/>
      <c r="V2" s="56"/>
      <c r="W2" s="56"/>
      <c r="X2" s="56"/>
      <c r="Y2" s="56"/>
    </row>
    <row r="3" spans="1:25" s="61" customFormat="1" ht="18.75" x14ac:dyDescent="0.2">
      <c r="A3" s="225"/>
      <c r="B3" s="225"/>
      <c r="C3" s="225"/>
      <c r="D3" s="225"/>
      <c r="E3" s="225"/>
      <c r="F3" s="225"/>
      <c r="G3" s="225"/>
      <c r="H3" s="225"/>
      <c r="I3" s="225"/>
      <c r="J3" s="225"/>
      <c r="K3" s="225"/>
      <c r="L3" s="225"/>
      <c r="M3" s="225"/>
      <c r="N3" s="225"/>
      <c r="O3" s="225"/>
      <c r="P3" s="225"/>
      <c r="Q3" s="56"/>
      <c r="R3" s="56"/>
      <c r="S3" s="56"/>
      <c r="T3" s="56"/>
      <c r="U3" s="56"/>
      <c r="V3" s="56"/>
      <c r="W3" s="56"/>
      <c r="X3" s="56"/>
      <c r="Y3" s="56"/>
    </row>
    <row r="4" spans="1:25"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56"/>
      <c r="R4" s="56"/>
      <c r="S4" s="56"/>
      <c r="T4" s="56"/>
      <c r="U4" s="56"/>
      <c r="V4" s="56"/>
      <c r="W4" s="56"/>
      <c r="X4" s="56"/>
      <c r="Y4" s="56"/>
    </row>
    <row r="5" spans="1:25" s="61" customFormat="1" ht="18.75" x14ac:dyDescent="0.2">
      <c r="A5" s="221" t="s">
        <v>506</v>
      </c>
      <c r="B5" s="221"/>
      <c r="C5" s="221"/>
      <c r="D5" s="221"/>
      <c r="E5" s="221"/>
      <c r="F5" s="221"/>
      <c r="G5" s="221"/>
      <c r="H5" s="221"/>
      <c r="I5" s="221"/>
      <c r="J5" s="221"/>
      <c r="K5" s="221"/>
      <c r="L5" s="221"/>
      <c r="M5" s="221"/>
      <c r="N5" s="221"/>
      <c r="O5" s="221"/>
      <c r="P5" s="221"/>
      <c r="Q5" s="56"/>
      <c r="R5" s="56"/>
      <c r="S5" s="56"/>
      <c r="T5" s="56"/>
      <c r="U5" s="56"/>
      <c r="V5" s="56"/>
      <c r="W5" s="56"/>
      <c r="X5" s="56"/>
      <c r="Y5" s="56"/>
    </row>
    <row r="6" spans="1:25" s="61" customFormat="1" ht="18.75" x14ac:dyDescent="0.2">
      <c r="A6" s="234"/>
      <c r="B6" s="234"/>
      <c r="C6" s="234"/>
      <c r="D6" s="234"/>
      <c r="E6" s="234"/>
      <c r="F6" s="234"/>
      <c r="G6" s="234"/>
      <c r="H6" s="234"/>
      <c r="I6" s="234"/>
      <c r="J6" s="234"/>
      <c r="K6" s="234"/>
      <c r="L6" s="234"/>
      <c r="M6" s="234"/>
      <c r="N6" s="234"/>
      <c r="O6" s="234"/>
      <c r="P6" s="234"/>
      <c r="Q6" s="56"/>
      <c r="R6" s="56"/>
      <c r="S6" s="56"/>
      <c r="T6" s="56"/>
      <c r="U6" s="56"/>
      <c r="V6" s="56"/>
      <c r="W6" s="56"/>
      <c r="X6" s="56"/>
      <c r="Y6" s="56"/>
    </row>
    <row r="7" spans="1:25" s="61" customFormat="1" ht="18.75"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233"/>
      <c r="Q7" s="56"/>
      <c r="R7" s="56"/>
      <c r="S7" s="56"/>
      <c r="T7" s="56"/>
      <c r="U7" s="56"/>
      <c r="V7" s="56"/>
      <c r="W7" s="56"/>
      <c r="X7" s="56"/>
      <c r="Y7" s="56"/>
    </row>
    <row r="8" spans="1:25" s="61" customFormat="1" ht="18.75" x14ac:dyDescent="0.2">
      <c r="A8" s="221" t="s">
        <v>507</v>
      </c>
      <c r="B8" s="221"/>
      <c r="C8" s="221"/>
      <c r="D8" s="221"/>
      <c r="E8" s="221"/>
      <c r="F8" s="221"/>
      <c r="G8" s="221"/>
      <c r="H8" s="221"/>
      <c r="I8" s="221"/>
      <c r="J8" s="221"/>
      <c r="K8" s="221"/>
      <c r="L8" s="221"/>
      <c r="M8" s="221"/>
      <c r="N8" s="221"/>
      <c r="O8" s="221"/>
      <c r="P8" s="221"/>
      <c r="Q8" s="56"/>
      <c r="R8" s="56"/>
      <c r="S8" s="56"/>
      <c r="T8" s="56"/>
      <c r="U8" s="56"/>
      <c r="V8" s="56"/>
      <c r="W8" s="56"/>
      <c r="X8" s="56"/>
      <c r="Y8" s="56"/>
    </row>
    <row r="9" spans="1:25" s="66" customFormat="1" ht="15.75" customHeight="1" x14ac:dyDescent="0.2">
      <c r="A9" s="234"/>
      <c r="B9" s="234"/>
      <c r="C9" s="234"/>
      <c r="D9" s="234"/>
      <c r="E9" s="234"/>
      <c r="F9" s="234"/>
      <c r="G9" s="234"/>
      <c r="H9" s="234"/>
      <c r="I9" s="234"/>
      <c r="J9" s="234"/>
      <c r="K9" s="234"/>
      <c r="L9" s="234"/>
      <c r="M9" s="234"/>
      <c r="N9" s="234"/>
      <c r="O9" s="234"/>
      <c r="P9" s="234"/>
      <c r="Q9" s="65"/>
      <c r="R9" s="65"/>
      <c r="S9" s="65"/>
      <c r="T9" s="65"/>
      <c r="U9" s="65"/>
      <c r="V9" s="65"/>
      <c r="W9" s="65"/>
      <c r="X9" s="65"/>
      <c r="Y9" s="65"/>
    </row>
    <row r="10" spans="1:25" s="67" customFormat="1" ht="18.75"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233"/>
      <c r="Q10" s="57"/>
      <c r="R10" s="57"/>
      <c r="S10" s="57"/>
      <c r="T10" s="57"/>
      <c r="U10" s="57"/>
      <c r="V10" s="57"/>
      <c r="W10" s="57"/>
      <c r="X10" s="57"/>
      <c r="Y10" s="57"/>
    </row>
    <row r="11" spans="1:25" s="67" customFormat="1" ht="15" customHeight="1" x14ac:dyDescent="0.2">
      <c r="A11" s="221" t="s">
        <v>508</v>
      </c>
      <c r="B11" s="221"/>
      <c r="C11" s="221"/>
      <c r="D11" s="221"/>
      <c r="E11" s="221"/>
      <c r="F11" s="221"/>
      <c r="G11" s="221"/>
      <c r="H11" s="221"/>
      <c r="I11" s="221"/>
      <c r="J11" s="221"/>
      <c r="K11" s="221"/>
      <c r="L11" s="221"/>
      <c r="M11" s="221"/>
      <c r="N11" s="221"/>
      <c r="O11" s="221"/>
      <c r="P11" s="221"/>
      <c r="Q11" s="58"/>
      <c r="R11" s="58"/>
      <c r="S11" s="58"/>
      <c r="T11" s="58"/>
      <c r="U11" s="58"/>
      <c r="V11" s="58"/>
      <c r="W11" s="58"/>
      <c r="X11" s="58"/>
      <c r="Y11" s="58"/>
    </row>
    <row r="12" spans="1:25" s="67" customFormat="1" ht="15" customHeight="1" x14ac:dyDescent="0.2">
      <c r="A12" s="234"/>
      <c r="B12" s="234"/>
      <c r="C12" s="234"/>
      <c r="D12" s="234"/>
      <c r="E12" s="234"/>
      <c r="F12" s="234"/>
      <c r="G12" s="234"/>
      <c r="H12" s="234"/>
      <c r="I12" s="234"/>
      <c r="J12" s="234"/>
      <c r="K12" s="234"/>
      <c r="L12" s="234"/>
      <c r="M12" s="234"/>
      <c r="N12" s="234"/>
      <c r="O12" s="234"/>
      <c r="P12" s="234"/>
      <c r="Q12" s="58"/>
      <c r="R12" s="58"/>
      <c r="S12" s="58"/>
      <c r="T12" s="58"/>
      <c r="U12" s="58"/>
      <c r="V12" s="58"/>
      <c r="W12" s="58"/>
      <c r="X12" s="58"/>
      <c r="Y12" s="58"/>
    </row>
    <row r="13" spans="1:25" s="67" customFormat="1" ht="19.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58"/>
      <c r="R13" s="58"/>
      <c r="S13" s="58"/>
      <c r="T13" s="58"/>
      <c r="U13" s="58"/>
      <c r="V13" s="58"/>
      <c r="W13" s="58"/>
      <c r="X13" s="58"/>
      <c r="Y13" s="58"/>
    </row>
    <row r="14" spans="1:25" s="67" customFormat="1" ht="15" customHeight="1" x14ac:dyDescent="0.2">
      <c r="A14" s="234"/>
      <c r="B14" s="234"/>
      <c r="C14" s="234"/>
      <c r="D14" s="234"/>
      <c r="E14" s="234"/>
      <c r="F14" s="234"/>
      <c r="G14" s="234"/>
      <c r="H14" s="234"/>
      <c r="I14" s="234"/>
      <c r="J14" s="234"/>
      <c r="K14" s="234"/>
      <c r="L14" s="234"/>
      <c r="M14" s="234"/>
      <c r="N14" s="234"/>
      <c r="O14" s="234"/>
      <c r="P14" s="234"/>
      <c r="Q14" s="68"/>
      <c r="R14" s="68"/>
      <c r="S14" s="68"/>
      <c r="T14" s="68"/>
      <c r="U14" s="68"/>
      <c r="V14" s="68"/>
    </row>
    <row r="15" spans="1:25" s="67" customFormat="1" ht="29.25" customHeight="1" x14ac:dyDescent="0.3">
      <c r="A15" s="23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6"/>
      <c r="C15" s="236"/>
      <c r="D15" s="236"/>
      <c r="E15" s="236"/>
      <c r="F15" s="236"/>
      <c r="G15" s="236"/>
      <c r="H15" s="236"/>
      <c r="I15" s="236"/>
      <c r="J15" s="236"/>
      <c r="K15" s="236"/>
      <c r="L15" s="236"/>
      <c r="M15" s="236"/>
      <c r="N15" s="236"/>
      <c r="O15" s="236"/>
      <c r="P15" s="236"/>
      <c r="Q15" s="77"/>
      <c r="R15" s="69"/>
      <c r="S15" s="69"/>
      <c r="T15" s="69"/>
      <c r="U15" s="69"/>
      <c r="V15" s="69"/>
      <c r="W15" s="69"/>
      <c r="X15" s="69"/>
      <c r="Y15" s="69"/>
    </row>
    <row r="16" spans="1:25" s="67" customFormat="1" ht="18.75" customHeight="1" x14ac:dyDescent="0.2">
      <c r="A16" s="242"/>
      <c r="B16" s="242"/>
      <c r="C16" s="242"/>
      <c r="D16" s="242"/>
      <c r="E16" s="242"/>
      <c r="F16" s="242"/>
      <c r="G16" s="242"/>
      <c r="H16" s="242"/>
      <c r="I16" s="242"/>
      <c r="J16" s="242"/>
      <c r="K16" s="242"/>
      <c r="L16" s="242"/>
      <c r="M16" s="242"/>
      <c r="N16" s="242"/>
      <c r="O16" s="242"/>
      <c r="P16" s="242"/>
      <c r="Q16" s="77"/>
      <c r="R16" s="69"/>
      <c r="S16" s="69"/>
      <c r="T16" s="69"/>
      <c r="U16" s="69"/>
      <c r="V16" s="69"/>
      <c r="W16" s="69"/>
      <c r="X16" s="69"/>
      <c r="Y16" s="69"/>
    </row>
    <row r="17" spans="1:25" s="67" customFormat="1" ht="18.75" customHeight="1" x14ac:dyDescent="0.2">
      <c r="A17" s="230" t="s">
        <v>301</v>
      </c>
      <c r="B17" s="230"/>
      <c r="C17" s="230"/>
      <c r="D17" s="230"/>
      <c r="E17" s="230"/>
      <c r="F17" s="230"/>
      <c r="G17" s="230"/>
      <c r="H17" s="230"/>
      <c r="I17" s="230"/>
      <c r="J17" s="230"/>
      <c r="K17" s="230"/>
      <c r="L17" s="230"/>
      <c r="M17" s="230"/>
      <c r="N17" s="230"/>
      <c r="O17" s="230"/>
      <c r="P17" s="230"/>
      <c r="Q17" s="77"/>
      <c r="R17" s="69"/>
      <c r="S17" s="69"/>
      <c r="T17" s="69"/>
      <c r="U17" s="69"/>
      <c r="V17" s="69"/>
      <c r="W17" s="69"/>
      <c r="X17" s="69"/>
      <c r="Y17" s="69"/>
    </row>
    <row r="18" spans="1:25" s="67" customFormat="1" ht="22.5" customHeight="1" x14ac:dyDescent="0.2">
      <c r="A18" s="223"/>
      <c r="B18" s="223"/>
      <c r="C18" s="223"/>
      <c r="D18" s="223"/>
      <c r="E18" s="223"/>
      <c r="F18" s="223"/>
      <c r="G18" s="223"/>
      <c r="H18" s="223"/>
      <c r="I18" s="223"/>
      <c r="J18" s="223"/>
      <c r="K18" s="223"/>
      <c r="L18" s="223"/>
      <c r="M18" s="223"/>
      <c r="N18" s="223"/>
      <c r="O18" s="223"/>
      <c r="P18" s="223"/>
      <c r="Q18" s="68"/>
      <c r="R18" s="68"/>
      <c r="S18" s="68"/>
      <c r="T18" s="68"/>
      <c r="U18" s="68"/>
      <c r="V18" s="68"/>
    </row>
    <row r="19" spans="1:25" s="67" customFormat="1" ht="106.5" customHeight="1" x14ac:dyDescent="0.2">
      <c r="A19" s="235" t="s">
        <v>126</v>
      </c>
      <c r="B19" s="238" t="s">
        <v>129</v>
      </c>
      <c r="C19" s="239"/>
      <c r="D19" s="238" t="s">
        <v>128</v>
      </c>
      <c r="E19" s="237" t="s">
        <v>327</v>
      </c>
      <c r="F19" s="235" t="s">
        <v>132</v>
      </c>
      <c r="G19" s="237" t="s">
        <v>27</v>
      </c>
      <c r="H19" s="235" t="s">
        <v>96</v>
      </c>
      <c r="I19" s="235" t="s">
        <v>26</v>
      </c>
      <c r="J19" s="235" t="s">
        <v>133</v>
      </c>
      <c r="K19" s="235" t="s">
        <v>25</v>
      </c>
      <c r="L19" s="235" t="s">
        <v>24</v>
      </c>
      <c r="M19" s="235" t="s">
        <v>23</v>
      </c>
      <c r="N19" s="235" t="s">
        <v>150</v>
      </c>
      <c r="O19" s="235"/>
      <c r="P19" s="241" t="s">
        <v>328</v>
      </c>
      <c r="Q19" s="68"/>
      <c r="R19" s="68"/>
      <c r="S19" s="68"/>
      <c r="T19" s="68"/>
      <c r="U19" s="68"/>
      <c r="V19" s="68"/>
    </row>
    <row r="20" spans="1:25" s="67" customFormat="1" ht="117" customHeight="1" x14ac:dyDescent="0.2">
      <c r="A20" s="235"/>
      <c r="B20" s="107" t="s">
        <v>2</v>
      </c>
      <c r="C20" s="107" t="s">
        <v>1</v>
      </c>
      <c r="D20" s="240"/>
      <c r="E20" s="237"/>
      <c r="F20" s="235"/>
      <c r="G20" s="237"/>
      <c r="H20" s="235"/>
      <c r="I20" s="235"/>
      <c r="J20" s="235"/>
      <c r="K20" s="235"/>
      <c r="L20" s="235"/>
      <c r="M20" s="235"/>
      <c r="N20" s="93" t="s">
        <v>130</v>
      </c>
      <c r="O20" s="107" t="s">
        <v>131</v>
      </c>
      <c r="P20" s="241"/>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1"/>
      <c r="R22" s="71"/>
      <c r="S22" s="71"/>
      <c r="T22" s="71"/>
      <c r="U22" s="71"/>
      <c r="V22" s="71"/>
      <c r="W22" s="72"/>
      <c r="X22" s="72"/>
      <c r="Y22" s="72"/>
    </row>
    <row r="23" spans="1:25" s="67" customFormat="1" ht="18.75" x14ac:dyDescent="0.2">
      <c r="A23" s="163"/>
      <c r="B23" s="163"/>
      <c r="C23" s="163"/>
      <c r="D23" s="163"/>
      <c r="E23" s="163"/>
      <c r="F23" s="163"/>
      <c r="G23" s="163"/>
      <c r="H23" s="163"/>
      <c r="I23" s="27"/>
      <c r="J23" s="27"/>
      <c r="K23" s="27"/>
      <c r="L23" s="27"/>
      <c r="M23" s="164"/>
      <c r="N23" s="164"/>
      <c r="O23" s="71"/>
      <c r="P23" s="71"/>
      <c r="Q23" s="71"/>
      <c r="R23" s="71"/>
      <c r="S23" s="71"/>
      <c r="T23" s="71"/>
      <c r="U23" s="72"/>
      <c r="V23" s="72"/>
      <c r="W23" s="72"/>
      <c r="X23" s="72"/>
      <c r="Y23" s="72"/>
    </row>
    <row r="24" spans="1:25" s="67" customFormat="1" ht="18.75" x14ac:dyDescent="0.2">
      <c r="A24" s="163"/>
      <c r="B24" s="163"/>
      <c r="C24" s="163"/>
      <c r="D24" s="163"/>
      <c r="E24" s="163"/>
      <c r="F24" s="163"/>
      <c r="G24" s="163"/>
      <c r="H24" s="163"/>
      <c r="I24" s="27"/>
      <c r="J24" s="27"/>
      <c r="K24" s="27"/>
      <c r="L24" s="27"/>
      <c r="M24" s="164"/>
      <c r="N24" s="164"/>
      <c r="O24" s="71"/>
      <c r="P24" s="71"/>
      <c r="Q24" s="71"/>
      <c r="R24" s="71"/>
      <c r="S24" s="71"/>
      <c r="T24" s="71"/>
      <c r="U24" s="72"/>
      <c r="V24" s="72"/>
      <c r="W24" s="72"/>
      <c r="X24" s="72"/>
      <c r="Y24" s="72"/>
    </row>
    <row r="25" spans="1:25" s="67" customFormat="1" ht="18.75" x14ac:dyDescent="0.2">
      <c r="A25" s="165"/>
      <c r="B25" s="163"/>
      <c r="C25" s="163"/>
      <c r="D25" s="163"/>
      <c r="E25" s="163"/>
      <c r="F25" s="163"/>
      <c r="G25" s="163"/>
      <c r="H25" s="163"/>
      <c r="I25" s="27"/>
      <c r="J25" s="27"/>
      <c r="K25" s="27"/>
      <c r="L25" s="27"/>
      <c r="M25" s="164"/>
      <c r="N25" s="164"/>
      <c r="O25" s="71"/>
      <c r="P25" s="71"/>
      <c r="Q25" s="71"/>
      <c r="R25" s="71"/>
      <c r="S25" s="71"/>
      <c r="T25" s="71"/>
      <c r="U25" s="72"/>
      <c r="V25" s="72"/>
      <c r="W25" s="72"/>
      <c r="X25" s="72"/>
      <c r="Y25" s="72"/>
    </row>
    <row r="26" spans="1:25" s="67" customFormat="1" ht="18.75" x14ac:dyDescent="0.2">
      <c r="A26" s="165"/>
      <c r="B26" s="163"/>
      <c r="C26" s="163"/>
      <c r="D26" s="163"/>
      <c r="E26" s="163"/>
      <c r="F26" s="163"/>
      <c r="G26" s="163"/>
      <c r="H26" s="163"/>
      <c r="I26" s="27"/>
      <c r="J26" s="27"/>
      <c r="K26" s="27"/>
      <c r="L26" s="27"/>
      <c r="M26" s="164"/>
      <c r="N26" s="164"/>
      <c r="O26" s="71"/>
      <c r="P26" s="71"/>
      <c r="Q26" s="71"/>
      <c r="R26" s="71"/>
      <c r="S26" s="71"/>
      <c r="T26" s="71"/>
      <c r="U26" s="72"/>
      <c r="V26" s="72"/>
      <c r="W26" s="72"/>
      <c r="X26" s="72"/>
      <c r="Y26" s="72"/>
    </row>
    <row r="27" spans="1:25" s="67" customFormat="1" ht="18.75" x14ac:dyDescent="0.2">
      <c r="A27" s="165"/>
      <c r="B27" s="163"/>
      <c r="C27" s="163"/>
      <c r="D27" s="163"/>
      <c r="E27" s="163"/>
      <c r="F27" s="163"/>
      <c r="G27" s="163"/>
      <c r="H27" s="163"/>
      <c r="I27" s="27"/>
      <c r="J27" s="27"/>
      <c r="K27" s="27"/>
      <c r="L27" s="27"/>
      <c r="M27" s="164"/>
      <c r="N27" s="164"/>
      <c r="O27" s="71"/>
      <c r="P27" s="71"/>
      <c r="Q27" s="71"/>
      <c r="R27" s="71"/>
      <c r="S27" s="71"/>
      <c r="T27" s="71"/>
      <c r="U27" s="72"/>
      <c r="V27" s="72"/>
      <c r="W27" s="72"/>
      <c r="X27" s="72"/>
      <c r="Y27" s="72"/>
    </row>
    <row r="28" spans="1:25" s="79" customFormat="1" ht="20.25" customHeight="1" x14ac:dyDescent="0.25">
      <c r="A28" s="166"/>
      <c r="B28" s="166"/>
      <c r="C28" s="166"/>
      <c r="D28" s="166"/>
      <c r="E28" s="166"/>
      <c r="F28" s="166"/>
      <c r="G28" s="166"/>
      <c r="H28" s="166"/>
      <c r="I28" s="166"/>
      <c r="J28" s="166"/>
      <c r="K28" s="166"/>
      <c r="L28" s="167"/>
      <c r="M28" s="167"/>
      <c r="N28" s="167"/>
      <c r="O28" s="167"/>
      <c r="P28" s="167"/>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63" priority="3">
      <formula>CELL("защита",A1)</formula>
    </cfRule>
  </conditionalFormatting>
  <conditionalFormatting sqref="A23:P1048576">
    <cfRule type="expression" dxfId="62" priority="4">
      <formula>ISBLANK(A23)</formula>
    </cfRule>
  </conditionalFormatting>
  <conditionalFormatting sqref="A22:P22">
    <cfRule type="expression" dxfId="61" priority="1">
      <formula>CELL("защита",A22)</formula>
    </cfRule>
  </conditionalFormatting>
  <conditionalFormatting sqref="A22:P22">
    <cfRule type="expression" dxfId="6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O1" s="274"/>
    </row>
    <row r="2" spans="1:41"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1" customFormat="1" ht="18.75" x14ac:dyDescent="0.2">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row>
    <row r="4" spans="1:41"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61"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61" customFormat="1" ht="18.75" customHeight="1"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66"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row>
    <row r="10" spans="1:41" s="67" customFormat="1" ht="18.75"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67"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row>
    <row r="13" spans="1:41" s="67"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row>
    <row r="14" spans="1:41" s="67" customFormat="1" ht="20.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67" customFormat="1" ht="20.25" customHeight="1" x14ac:dyDescent="0.2">
      <c r="A15" s="276" t="s">
        <v>303</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row>
    <row r="16" spans="1:41" s="80"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row>
    <row r="17" spans="1:135" ht="46.5" customHeight="1" x14ac:dyDescent="0.25">
      <c r="A17" s="259" t="s">
        <v>126</v>
      </c>
      <c r="B17" s="269" t="s">
        <v>165</v>
      </c>
      <c r="C17" s="270"/>
      <c r="D17" s="250" t="s">
        <v>36</v>
      </c>
      <c r="E17" s="269" t="s">
        <v>136</v>
      </c>
      <c r="F17" s="270"/>
      <c r="G17" s="269" t="s">
        <v>166</v>
      </c>
      <c r="H17" s="270"/>
      <c r="I17" s="269" t="s">
        <v>35</v>
      </c>
      <c r="J17" s="270"/>
      <c r="K17" s="247" t="s">
        <v>34</v>
      </c>
      <c r="L17" s="246" t="s">
        <v>175</v>
      </c>
      <c r="M17" s="246"/>
      <c r="N17" s="246"/>
      <c r="O17" s="246"/>
      <c r="P17" s="246" t="s">
        <v>177</v>
      </c>
      <c r="Q17" s="246"/>
      <c r="R17" s="246"/>
      <c r="S17" s="246"/>
      <c r="T17" s="263" t="s">
        <v>332</v>
      </c>
      <c r="U17" s="264" t="s">
        <v>333</v>
      </c>
      <c r="V17" s="250" t="s">
        <v>167</v>
      </c>
      <c r="W17" s="266" t="s">
        <v>334</v>
      </c>
      <c r="X17" s="266" t="s">
        <v>335</v>
      </c>
      <c r="Y17" s="250" t="s">
        <v>178</v>
      </c>
      <c r="Z17" s="250" t="s">
        <v>179</v>
      </c>
      <c r="AA17" s="255" t="s">
        <v>162</v>
      </c>
      <c r="AB17" s="256"/>
      <c r="AC17" s="255" t="s">
        <v>163</v>
      </c>
      <c r="AD17" s="256"/>
      <c r="AE17" s="252" t="s">
        <v>164</v>
      </c>
      <c r="AF17" s="243" t="s">
        <v>32</v>
      </c>
      <c r="AG17" s="244"/>
      <c r="AH17" s="245"/>
      <c r="AI17" s="243" t="s">
        <v>31</v>
      </c>
      <c r="AJ17" s="244"/>
      <c r="AK17" s="243" t="s">
        <v>297</v>
      </c>
      <c r="AL17" s="244"/>
      <c r="AM17" s="244"/>
      <c r="AN17" s="244"/>
      <c r="AO17" s="245"/>
    </row>
    <row r="18" spans="1:135" ht="147" customHeight="1" x14ac:dyDescent="0.25">
      <c r="A18" s="260"/>
      <c r="B18" s="271"/>
      <c r="C18" s="272"/>
      <c r="D18" s="262"/>
      <c r="E18" s="271"/>
      <c r="F18" s="272"/>
      <c r="G18" s="271"/>
      <c r="H18" s="272"/>
      <c r="I18" s="271"/>
      <c r="J18" s="272"/>
      <c r="K18" s="247"/>
      <c r="L18" s="247" t="s">
        <v>342</v>
      </c>
      <c r="M18" s="247"/>
      <c r="N18" s="247" t="s">
        <v>296</v>
      </c>
      <c r="O18" s="247"/>
      <c r="P18" s="246" t="s">
        <v>342</v>
      </c>
      <c r="Q18" s="246"/>
      <c r="R18" s="248" t="s">
        <v>352</v>
      </c>
      <c r="S18" s="249"/>
      <c r="T18" s="263"/>
      <c r="U18" s="265"/>
      <c r="V18" s="262"/>
      <c r="W18" s="267"/>
      <c r="X18" s="268"/>
      <c r="Y18" s="251"/>
      <c r="Z18" s="262"/>
      <c r="AA18" s="257"/>
      <c r="AB18" s="258"/>
      <c r="AC18" s="257"/>
      <c r="AD18" s="258"/>
      <c r="AE18" s="253"/>
      <c r="AF18" s="109" t="s">
        <v>336</v>
      </c>
      <c r="AG18" s="109" t="s">
        <v>337</v>
      </c>
      <c r="AH18" s="110" t="s">
        <v>118</v>
      </c>
      <c r="AI18" s="110" t="s">
        <v>30</v>
      </c>
      <c r="AJ18" s="111" t="s">
        <v>29</v>
      </c>
      <c r="AK18" s="250" t="s">
        <v>295</v>
      </c>
      <c r="AL18" s="246" t="s">
        <v>340</v>
      </c>
      <c r="AM18" s="246"/>
      <c r="AN18" s="247" t="s">
        <v>341</v>
      </c>
      <c r="AO18" s="247"/>
    </row>
    <row r="19" spans="1:135" ht="51.75" customHeight="1" x14ac:dyDescent="0.25">
      <c r="A19" s="261"/>
      <c r="B19" s="110" t="s">
        <v>338</v>
      </c>
      <c r="C19" s="110" t="s">
        <v>339</v>
      </c>
      <c r="D19" s="251"/>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54"/>
      <c r="AF19" s="110" t="s">
        <v>338</v>
      </c>
      <c r="AG19" s="110" t="s">
        <v>338</v>
      </c>
      <c r="AH19" s="110" t="s">
        <v>338</v>
      </c>
      <c r="AI19" s="110" t="s">
        <v>338</v>
      </c>
      <c r="AJ19" s="110" t="s">
        <v>338</v>
      </c>
      <c r="AK19" s="251"/>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59" priority="3">
      <formula>CELL("защита",A1)</formula>
    </cfRule>
  </conditionalFormatting>
  <conditionalFormatting sqref="A22:AO1048576">
    <cfRule type="expression" dxfId="58" priority="4">
      <formula>ISBLANK(A22)</formula>
    </cfRule>
  </conditionalFormatting>
  <conditionalFormatting sqref="A21:AO21">
    <cfRule type="expression" dxfId="57" priority="1">
      <formula>CELL("защита",A21)</formula>
    </cfRule>
  </conditionalFormatting>
  <conditionalFormatting sqref="A21:AO21">
    <cfRule type="expression" dxfId="5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31"/>
      <c r="B1" s="231"/>
      <c r="C1" s="231"/>
      <c r="D1" s="231"/>
      <c r="E1" s="231"/>
      <c r="F1" s="231"/>
      <c r="G1" s="231"/>
      <c r="H1" s="231"/>
      <c r="I1" s="231"/>
      <c r="J1" s="231"/>
      <c r="K1" s="231"/>
      <c r="L1" s="231"/>
      <c r="M1" s="231"/>
      <c r="N1" s="231"/>
      <c r="O1" s="231"/>
    </row>
    <row r="2" spans="1:24" s="61" customFormat="1" ht="20.25" x14ac:dyDescent="0.2">
      <c r="A2" s="216" t="s">
        <v>0</v>
      </c>
      <c r="B2" s="216"/>
      <c r="C2" s="216"/>
      <c r="D2" s="216"/>
      <c r="E2" s="216"/>
      <c r="F2" s="216"/>
      <c r="G2" s="216"/>
      <c r="H2" s="216"/>
      <c r="I2" s="216"/>
      <c r="J2" s="216"/>
      <c r="K2" s="216"/>
      <c r="L2" s="216"/>
      <c r="M2" s="216"/>
      <c r="N2" s="216"/>
      <c r="O2" s="216"/>
      <c r="P2" s="56"/>
      <c r="Q2" s="56"/>
      <c r="R2" s="56"/>
      <c r="S2" s="56"/>
      <c r="T2" s="56"/>
      <c r="U2" s="56"/>
      <c r="V2" s="56"/>
      <c r="W2" s="56"/>
      <c r="X2" s="56"/>
    </row>
    <row r="3" spans="1:24" s="61" customFormat="1" ht="18.75" x14ac:dyDescent="0.2">
      <c r="A3" s="275"/>
      <c r="B3" s="275"/>
      <c r="C3" s="275"/>
      <c r="D3" s="275"/>
      <c r="E3" s="275"/>
      <c r="F3" s="275"/>
      <c r="G3" s="275"/>
      <c r="H3" s="275"/>
      <c r="I3" s="275"/>
      <c r="J3" s="275"/>
      <c r="K3" s="275"/>
      <c r="L3" s="275"/>
      <c r="M3" s="275"/>
      <c r="N3" s="275"/>
      <c r="O3" s="275"/>
      <c r="P3" s="56"/>
      <c r="Q3" s="56"/>
      <c r="R3" s="56"/>
      <c r="S3" s="56"/>
      <c r="T3" s="56"/>
      <c r="U3" s="56"/>
      <c r="V3" s="56"/>
      <c r="W3" s="56"/>
      <c r="X3" s="56"/>
    </row>
    <row r="4" spans="1:24"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56"/>
      <c r="Q4" s="56"/>
      <c r="R4" s="56"/>
      <c r="S4" s="56"/>
      <c r="T4" s="56"/>
      <c r="U4" s="56"/>
      <c r="V4" s="56"/>
      <c r="W4" s="56"/>
      <c r="X4" s="56"/>
    </row>
    <row r="5" spans="1:24" s="61" customFormat="1" ht="18.75" x14ac:dyDescent="0.2">
      <c r="A5" s="228" t="s">
        <v>506</v>
      </c>
      <c r="B5" s="228"/>
      <c r="C5" s="228"/>
      <c r="D5" s="228"/>
      <c r="E5" s="228"/>
      <c r="F5" s="228"/>
      <c r="G5" s="228"/>
      <c r="H5" s="228"/>
      <c r="I5" s="228"/>
      <c r="J5" s="228"/>
      <c r="K5" s="228"/>
      <c r="L5" s="228"/>
      <c r="M5" s="228"/>
      <c r="N5" s="228"/>
      <c r="O5" s="228"/>
      <c r="P5" s="56"/>
      <c r="Q5" s="56"/>
      <c r="R5" s="56"/>
      <c r="S5" s="56"/>
      <c r="T5" s="56"/>
      <c r="U5" s="56"/>
      <c r="V5" s="56"/>
      <c r="W5" s="56"/>
      <c r="X5" s="56"/>
    </row>
    <row r="6" spans="1:24" s="61" customFormat="1" ht="18.75" x14ac:dyDescent="0.2">
      <c r="A6" s="275"/>
      <c r="B6" s="275"/>
      <c r="C6" s="275"/>
      <c r="D6" s="275"/>
      <c r="E6" s="275"/>
      <c r="F6" s="275"/>
      <c r="G6" s="275"/>
      <c r="H6" s="275"/>
      <c r="I6" s="275"/>
      <c r="J6" s="275"/>
      <c r="K6" s="275"/>
      <c r="L6" s="275"/>
      <c r="M6" s="275"/>
      <c r="N6" s="275"/>
      <c r="O6" s="275"/>
      <c r="P6" s="56"/>
      <c r="Q6" s="56"/>
      <c r="R6" s="56"/>
      <c r="S6" s="56"/>
      <c r="T6" s="56"/>
      <c r="U6" s="56"/>
      <c r="V6" s="56"/>
      <c r="W6" s="56"/>
      <c r="X6" s="56"/>
    </row>
    <row r="7" spans="1:24" s="61" customFormat="1" ht="18.75"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56"/>
      <c r="Q7" s="56"/>
      <c r="R7" s="56"/>
      <c r="S7" s="56"/>
      <c r="T7" s="56"/>
      <c r="U7" s="56"/>
      <c r="V7" s="56"/>
      <c r="W7" s="56"/>
      <c r="X7" s="56"/>
    </row>
    <row r="8" spans="1:24" s="61" customFormat="1" ht="18.75" x14ac:dyDescent="0.2">
      <c r="A8" s="228" t="s">
        <v>507</v>
      </c>
      <c r="B8" s="228"/>
      <c r="C8" s="228"/>
      <c r="D8" s="228"/>
      <c r="E8" s="228"/>
      <c r="F8" s="228"/>
      <c r="G8" s="228"/>
      <c r="H8" s="228"/>
      <c r="I8" s="228"/>
      <c r="J8" s="228"/>
      <c r="K8" s="228"/>
      <c r="L8" s="228"/>
      <c r="M8" s="228"/>
      <c r="N8" s="228"/>
      <c r="O8" s="228"/>
      <c r="P8" s="56"/>
      <c r="Q8" s="56"/>
      <c r="R8" s="56"/>
      <c r="S8" s="56"/>
      <c r="T8" s="56"/>
      <c r="U8" s="56"/>
      <c r="V8" s="56"/>
      <c r="W8" s="56"/>
      <c r="X8" s="56"/>
    </row>
    <row r="9" spans="1:24" s="66" customFormat="1" ht="15.75" customHeight="1" x14ac:dyDescent="0.2">
      <c r="A9" s="226"/>
      <c r="B9" s="226"/>
      <c r="C9" s="226"/>
      <c r="D9" s="226"/>
      <c r="E9" s="226"/>
      <c r="F9" s="226"/>
      <c r="G9" s="226"/>
      <c r="H9" s="226"/>
      <c r="I9" s="226"/>
      <c r="J9" s="226"/>
      <c r="K9" s="226"/>
      <c r="L9" s="226"/>
      <c r="M9" s="226"/>
      <c r="N9" s="226"/>
      <c r="O9" s="226"/>
      <c r="P9" s="65"/>
      <c r="Q9" s="65"/>
      <c r="R9" s="65"/>
      <c r="S9" s="65"/>
      <c r="T9" s="65"/>
      <c r="U9" s="65"/>
      <c r="V9" s="65"/>
      <c r="W9" s="65"/>
      <c r="X9" s="65"/>
    </row>
    <row r="10" spans="1:24" s="67" customFormat="1" ht="18.75"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57"/>
      <c r="Q10" s="57"/>
      <c r="R10" s="57"/>
      <c r="S10" s="57"/>
      <c r="T10" s="57"/>
      <c r="U10" s="57"/>
      <c r="V10" s="57"/>
      <c r="W10" s="57"/>
      <c r="X10" s="57"/>
    </row>
    <row r="11" spans="1:24" s="67" customFormat="1" ht="15" customHeight="1" x14ac:dyDescent="0.2">
      <c r="A11" s="228" t="s">
        <v>508</v>
      </c>
      <c r="B11" s="228"/>
      <c r="C11" s="228"/>
      <c r="D11" s="228"/>
      <c r="E11" s="228"/>
      <c r="F11" s="228"/>
      <c r="G11" s="228"/>
      <c r="H11" s="228"/>
      <c r="I11" s="228"/>
      <c r="J11" s="228"/>
      <c r="K11" s="228"/>
      <c r="L11" s="228"/>
      <c r="M11" s="228"/>
      <c r="N11" s="228"/>
      <c r="O11" s="228"/>
      <c r="P11" s="58"/>
      <c r="Q11" s="58"/>
      <c r="R11" s="58"/>
      <c r="S11" s="58"/>
      <c r="T11" s="58"/>
      <c r="U11" s="58"/>
      <c r="V11" s="58"/>
      <c r="W11" s="58"/>
      <c r="X11" s="58"/>
    </row>
    <row r="12" spans="1:24" s="67" customFormat="1" ht="15" customHeight="1" x14ac:dyDescent="0.2">
      <c r="A12" s="228"/>
      <c r="B12" s="228"/>
      <c r="C12" s="228"/>
      <c r="D12" s="228"/>
      <c r="E12" s="228"/>
      <c r="F12" s="228"/>
      <c r="G12" s="228"/>
      <c r="H12" s="228"/>
      <c r="I12" s="228"/>
      <c r="J12" s="228"/>
      <c r="K12" s="228"/>
      <c r="L12" s="228"/>
      <c r="M12" s="228"/>
      <c r="N12" s="228"/>
      <c r="O12" s="228"/>
      <c r="P12" s="58"/>
      <c r="Q12" s="58"/>
      <c r="R12" s="58"/>
      <c r="S12" s="58"/>
      <c r="T12" s="58"/>
      <c r="U12" s="58"/>
      <c r="V12" s="58"/>
      <c r="W12" s="58"/>
      <c r="X12" s="58"/>
    </row>
    <row r="13" spans="1:24" s="67"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58"/>
      <c r="Q13" s="58"/>
      <c r="R13" s="58"/>
      <c r="S13" s="58"/>
      <c r="T13" s="58"/>
      <c r="U13" s="58"/>
      <c r="V13" s="58"/>
      <c r="W13" s="58"/>
      <c r="X13" s="58"/>
    </row>
    <row r="14" spans="1:24" s="67" customFormat="1" ht="15" customHeight="1" x14ac:dyDescent="0.2">
      <c r="A14" s="217"/>
      <c r="B14" s="217"/>
      <c r="C14" s="217"/>
      <c r="D14" s="217"/>
      <c r="E14" s="217"/>
      <c r="F14" s="217"/>
      <c r="G14" s="217"/>
      <c r="H14" s="217"/>
      <c r="I14" s="217"/>
      <c r="J14" s="217"/>
      <c r="K14" s="217"/>
      <c r="L14" s="217"/>
      <c r="M14" s="217"/>
      <c r="N14" s="217"/>
      <c r="O14" s="217"/>
      <c r="P14" s="68"/>
      <c r="Q14" s="68"/>
      <c r="R14" s="68"/>
      <c r="S14" s="68"/>
      <c r="T14" s="68"/>
      <c r="U14" s="68"/>
    </row>
    <row r="15" spans="1:24" s="67" customFormat="1" ht="29.25" customHeight="1" x14ac:dyDescent="0.3">
      <c r="A15" s="23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6"/>
      <c r="C15" s="236"/>
      <c r="D15" s="236"/>
      <c r="E15" s="236"/>
      <c r="F15" s="236"/>
      <c r="G15" s="236"/>
      <c r="H15" s="236"/>
      <c r="I15" s="236"/>
      <c r="J15" s="236"/>
      <c r="K15" s="236"/>
      <c r="L15" s="236"/>
      <c r="M15" s="236"/>
      <c r="N15" s="236"/>
      <c r="O15" s="236"/>
      <c r="P15" s="77"/>
      <c r="Q15" s="69"/>
      <c r="R15" s="69"/>
      <c r="S15" s="69"/>
      <c r="T15" s="69"/>
      <c r="U15" s="69"/>
      <c r="V15" s="69"/>
      <c r="W15" s="69"/>
      <c r="X15" s="69"/>
    </row>
    <row r="16" spans="1:24" s="67" customFormat="1" ht="18.75" customHeight="1" x14ac:dyDescent="0.2">
      <c r="A16" s="242"/>
      <c r="B16" s="242"/>
      <c r="C16" s="242"/>
      <c r="D16" s="242"/>
      <c r="E16" s="242"/>
      <c r="F16" s="242"/>
      <c r="G16" s="242"/>
      <c r="H16" s="242"/>
      <c r="I16" s="242"/>
      <c r="J16" s="242"/>
      <c r="K16" s="242"/>
      <c r="L16" s="242"/>
      <c r="M16" s="242"/>
      <c r="N16" s="242"/>
      <c r="O16" s="242"/>
      <c r="P16" s="77"/>
      <c r="Q16" s="69"/>
      <c r="R16" s="69"/>
      <c r="S16" s="69"/>
      <c r="T16" s="69"/>
      <c r="U16" s="69"/>
      <c r="V16" s="69"/>
      <c r="W16" s="69"/>
      <c r="X16" s="69"/>
    </row>
    <row r="17" spans="1:24" s="67" customFormat="1" ht="18.75" customHeight="1" x14ac:dyDescent="0.2">
      <c r="A17" s="230" t="s">
        <v>302</v>
      </c>
      <c r="B17" s="230"/>
      <c r="C17" s="230"/>
      <c r="D17" s="230"/>
      <c r="E17" s="230"/>
      <c r="F17" s="230"/>
      <c r="G17" s="230"/>
      <c r="H17" s="230"/>
      <c r="I17" s="230"/>
      <c r="J17" s="230"/>
      <c r="K17" s="230"/>
      <c r="L17" s="230"/>
      <c r="M17" s="230"/>
      <c r="N17" s="230"/>
      <c r="O17" s="230"/>
      <c r="P17" s="77"/>
      <c r="Q17" s="69"/>
      <c r="R17" s="69"/>
      <c r="S17" s="69"/>
      <c r="T17" s="69"/>
      <c r="U17" s="69"/>
      <c r="V17" s="69"/>
      <c r="W17" s="69"/>
      <c r="X17" s="69"/>
    </row>
    <row r="18" spans="1:24" s="67" customFormat="1" ht="22.5" customHeight="1" x14ac:dyDescent="0.2">
      <c r="A18" s="223"/>
      <c r="B18" s="223"/>
      <c r="C18" s="223"/>
      <c r="D18" s="223"/>
      <c r="E18" s="223"/>
      <c r="F18" s="223"/>
      <c r="G18" s="223"/>
      <c r="H18" s="223"/>
      <c r="I18" s="223"/>
      <c r="J18" s="223"/>
      <c r="K18" s="223"/>
      <c r="L18" s="223"/>
      <c r="M18" s="223"/>
      <c r="N18" s="223"/>
      <c r="O18" s="223"/>
      <c r="P18" s="68"/>
      <c r="Q18" s="68"/>
      <c r="R18" s="68"/>
      <c r="S18" s="68"/>
      <c r="T18" s="68"/>
      <c r="U18" s="68"/>
    </row>
    <row r="19" spans="1:24" s="67" customFormat="1" ht="106.5" customHeight="1" x14ac:dyDescent="0.2">
      <c r="A19" s="235" t="s">
        <v>126</v>
      </c>
      <c r="B19" s="238" t="s">
        <v>152</v>
      </c>
      <c r="C19" s="239"/>
      <c r="D19" s="238" t="s">
        <v>153</v>
      </c>
      <c r="E19" s="237" t="s">
        <v>329</v>
      </c>
      <c r="F19" s="235" t="s">
        <v>154</v>
      </c>
      <c r="G19" s="235" t="s">
        <v>155</v>
      </c>
      <c r="H19" s="235" t="s">
        <v>156</v>
      </c>
      <c r="I19" s="235" t="s">
        <v>157</v>
      </c>
      <c r="J19" s="235" t="s">
        <v>158</v>
      </c>
      <c r="K19" s="235" t="s">
        <v>159</v>
      </c>
      <c r="L19" s="235" t="s">
        <v>330</v>
      </c>
      <c r="M19" s="235" t="s">
        <v>160</v>
      </c>
      <c r="N19" s="235"/>
      <c r="O19" s="277" t="s">
        <v>331</v>
      </c>
      <c r="P19" s="68"/>
      <c r="Q19" s="68"/>
      <c r="R19" s="68"/>
      <c r="S19" s="68"/>
      <c r="T19" s="68"/>
      <c r="U19" s="68"/>
    </row>
    <row r="20" spans="1:24" s="67" customFormat="1" ht="137.25" customHeight="1" x14ac:dyDescent="0.2">
      <c r="A20" s="235"/>
      <c r="B20" s="107" t="s">
        <v>2</v>
      </c>
      <c r="C20" s="107" t="s">
        <v>1</v>
      </c>
      <c r="D20" s="240"/>
      <c r="E20" s="237"/>
      <c r="F20" s="235"/>
      <c r="G20" s="235"/>
      <c r="H20" s="235"/>
      <c r="I20" s="235"/>
      <c r="J20" s="235"/>
      <c r="K20" s="235"/>
      <c r="L20" s="235"/>
      <c r="M20" s="93" t="s">
        <v>161</v>
      </c>
      <c r="N20" s="107" t="s">
        <v>523</v>
      </c>
      <c r="O20" s="278"/>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1"/>
      <c r="Q22" s="71"/>
      <c r="R22" s="71"/>
      <c r="S22" s="71"/>
      <c r="T22" s="71"/>
      <c r="U22" s="71"/>
      <c r="V22" s="72"/>
      <c r="W22" s="72"/>
      <c r="X22" s="72"/>
    </row>
    <row r="23" spans="1:24" s="67" customFormat="1" ht="18.75" x14ac:dyDescent="0.2">
      <c r="A23" s="163"/>
      <c r="B23" s="163"/>
      <c r="C23" s="163"/>
      <c r="D23" s="163"/>
      <c r="E23" s="163"/>
      <c r="F23" s="163"/>
      <c r="G23" s="163"/>
      <c r="H23" s="163"/>
      <c r="I23" s="27"/>
      <c r="J23" s="27"/>
      <c r="K23" s="27"/>
      <c r="L23" s="164"/>
      <c r="M23" s="164"/>
      <c r="N23" s="71"/>
      <c r="O23" s="71"/>
      <c r="P23" s="71"/>
      <c r="Q23" s="71"/>
      <c r="R23" s="71"/>
      <c r="S23" s="71"/>
      <c r="T23" s="72"/>
      <c r="U23" s="72"/>
      <c r="V23" s="72"/>
      <c r="W23" s="72"/>
      <c r="X23" s="72"/>
    </row>
    <row r="24" spans="1:24" s="67" customFormat="1" ht="18.75" x14ac:dyDescent="0.2">
      <c r="A24" s="163"/>
      <c r="B24" s="163"/>
      <c r="C24" s="163"/>
      <c r="D24" s="163"/>
      <c r="E24" s="163"/>
      <c r="F24" s="163"/>
      <c r="G24" s="163"/>
      <c r="H24" s="163"/>
      <c r="I24" s="27"/>
      <c r="J24" s="27"/>
      <c r="K24" s="27"/>
      <c r="L24" s="164"/>
      <c r="M24" s="164"/>
      <c r="N24" s="71"/>
      <c r="O24" s="71"/>
      <c r="P24" s="71"/>
      <c r="Q24" s="71"/>
      <c r="R24" s="71"/>
      <c r="S24" s="71"/>
      <c r="T24" s="72"/>
      <c r="U24" s="72"/>
      <c r="V24" s="72"/>
      <c r="W24" s="72"/>
      <c r="X24" s="72"/>
    </row>
    <row r="25" spans="1:24" s="67" customFormat="1" ht="18.75" x14ac:dyDescent="0.2">
      <c r="A25" s="165"/>
      <c r="B25" s="163"/>
      <c r="C25" s="163"/>
      <c r="D25" s="163"/>
      <c r="E25" s="163"/>
      <c r="F25" s="163"/>
      <c r="G25" s="163"/>
      <c r="H25" s="163"/>
      <c r="I25" s="27"/>
      <c r="J25" s="27"/>
      <c r="K25" s="27"/>
      <c r="L25" s="164"/>
      <c r="M25" s="164"/>
      <c r="N25" s="71"/>
      <c r="O25" s="71"/>
      <c r="P25" s="71"/>
      <c r="Q25" s="71"/>
      <c r="R25" s="71"/>
      <c r="S25" s="71"/>
      <c r="T25" s="72"/>
      <c r="U25" s="72"/>
      <c r="V25" s="72"/>
      <c r="W25" s="72"/>
      <c r="X25" s="72"/>
    </row>
    <row r="26" spans="1:24" s="67" customFormat="1" ht="18.75" x14ac:dyDescent="0.2">
      <c r="A26" s="165"/>
      <c r="B26" s="163"/>
      <c r="C26" s="163"/>
      <c r="D26" s="163"/>
      <c r="E26" s="163"/>
      <c r="F26" s="163"/>
      <c r="G26" s="163"/>
      <c r="H26" s="163"/>
      <c r="I26" s="27"/>
      <c r="J26" s="27"/>
      <c r="K26" s="27"/>
      <c r="L26" s="164"/>
      <c r="M26" s="164"/>
      <c r="N26" s="71"/>
      <c r="O26" s="71"/>
      <c r="P26" s="71"/>
      <c r="Q26" s="71"/>
      <c r="R26" s="71"/>
      <c r="S26" s="71"/>
      <c r="T26" s="72"/>
      <c r="U26" s="72"/>
      <c r="V26" s="72"/>
      <c r="W26" s="72"/>
      <c r="X26" s="72"/>
    </row>
    <row r="27" spans="1:24" s="67" customFormat="1" ht="18.75" x14ac:dyDescent="0.2">
      <c r="A27" s="165"/>
      <c r="B27" s="163"/>
      <c r="C27" s="163"/>
      <c r="D27" s="163"/>
      <c r="E27" s="163"/>
      <c r="F27" s="163"/>
      <c r="G27" s="163"/>
      <c r="H27" s="163"/>
      <c r="I27" s="27"/>
      <c r="J27" s="27"/>
      <c r="K27" s="27"/>
      <c r="L27" s="164"/>
      <c r="M27" s="164"/>
      <c r="N27" s="71"/>
      <c r="O27" s="71"/>
      <c r="P27" s="71"/>
      <c r="Q27" s="71"/>
      <c r="R27" s="71"/>
      <c r="S27" s="71"/>
      <c r="T27" s="72"/>
      <c r="U27" s="72"/>
      <c r="V27" s="72"/>
      <c r="W27" s="72"/>
      <c r="X27" s="72"/>
    </row>
    <row r="28" spans="1:24" s="79" customFormat="1" ht="20.25" customHeight="1" x14ac:dyDescent="0.25">
      <c r="A28" s="166"/>
      <c r="B28" s="166"/>
      <c r="C28" s="166"/>
      <c r="D28" s="166"/>
      <c r="E28" s="166"/>
      <c r="F28" s="166"/>
      <c r="G28" s="166"/>
      <c r="H28" s="166"/>
      <c r="I28" s="166"/>
      <c r="J28" s="166"/>
      <c r="K28" s="166"/>
      <c r="L28" s="166"/>
      <c r="M28" s="166"/>
      <c r="N28" s="166"/>
      <c r="O28" s="167"/>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55" priority="3">
      <formula>CELL("защита",A1)</formula>
    </cfRule>
  </conditionalFormatting>
  <conditionalFormatting sqref="A23:O1048576">
    <cfRule type="expression" dxfId="54" priority="4">
      <formula>ISBLANK(A23)</formula>
    </cfRule>
  </conditionalFormatting>
  <conditionalFormatting sqref="A22:O22">
    <cfRule type="expression" dxfId="53" priority="1">
      <formula>CELL("защита",A22)</formula>
    </cfRule>
  </conditionalFormatting>
  <conditionalFormatting sqref="A22:O22">
    <cfRule type="expression" dxfId="5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row>
    <row r="2" spans="1:37"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1"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1:37"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61"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row>
    <row r="7" spans="1:37" s="61" customFormat="1" ht="18.75" customHeight="1"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66"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row>
    <row r="10" spans="1:37" s="67" customFormat="1" ht="15" customHeight="1"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67"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row>
    <row r="13" spans="1:37" ht="25.5" customHeight="1"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ht="25.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ht="25.5" customHeight="1" x14ac:dyDescent="0.25">
      <c r="A15" s="276" t="s">
        <v>304</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row>
    <row r="16" spans="1:37" s="80"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row>
    <row r="17" spans="1:37" ht="43.5" customHeight="1" x14ac:dyDescent="0.25">
      <c r="A17" s="250" t="s">
        <v>126</v>
      </c>
      <c r="B17" s="269" t="s">
        <v>174</v>
      </c>
      <c r="C17" s="270"/>
      <c r="D17" s="269" t="s">
        <v>173</v>
      </c>
      <c r="E17" s="270"/>
      <c r="F17" s="250" t="s">
        <v>172</v>
      </c>
      <c r="G17" s="269" t="s">
        <v>136</v>
      </c>
      <c r="H17" s="270"/>
      <c r="I17" s="269" t="s">
        <v>35</v>
      </c>
      <c r="J17" s="270"/>
      <c r="K17" s="250" t="s">
        <v>171</v>
      </c>
      <c r="L17" s="248" t="s">
        <v>343</v>
      </c>
      <c r="M17" s="249"/>
      <c r="N17" s="269" t="s">
        <v>170</v>
      </c>
      <c r="O17" s="270"/>
      <c r="P17" s="269" t="s">
        <v>169</v>
      </c>
      <c r="Q17" s="270"/>
      <c r="R17" s="269" t="s">
        <v>39</v>
      </c>
      <c r="S17" s="270"/>
      <c r="T17" s="269" t="s">
        <v>344</v>
      </c>
      <c r="U17" s="270"/>
      <c r="V17" s="269" t="s">
        <v>168</v>
      </c>
      <c r="W17" s="270"/>
      <c r="X17" s="269" t="s">
        <v>345</v>
      </c>
      <c r="Y17" s="270"/>
      <c r="Z17" s="250" t="s">
        <v>178</v>
      </c>
      <c r="AA17" s="250" t="s">
        <v>179</v>
      </c>
      <c r="AB17" s="243" t="s">
        <v>32</v>
      </c>
      <c r="AC17" s="244"/>
      <c r="AD17" s="245"/>
      <c r="AE17" s="243" t="s">
        <v>31</v>
      </c>
      <c r="AF17" s="244"/>
      <c r="AG17" s="243" t="s">
        <v>297</v>
      </c>
      <c r="AH17" s="244"/>
      <c r="AI17" s="244"/>
      <c r="AJ17" s="244"/>
      <c r="AK17" s="245"/>
    </row>
    <row r="18" spans="1:37" ht="216" customHeight="1" x14ac:dyDescent="0.25">
      <c r="A18" s="262"/>
      <c r="B18" s="271"/>
      <c r="C18" s="272"/>
      <c r="D18" s="271"/>
      <c r="E18" s="272"/>
      <c r="F18" s="262"/>
      <c r="G18" s="271"/>
      <c r="H18" s="272"/>
      <c r="I18" s="271"/>
      <c r="J18" s="272"/>
      <c r="K18" s="251"/>
      <c r="L18" s="280"/>
      <c r="M18" s="281"/>
      <c r="N18" s="271"/>
      <c r="O18" s="272"/>
      <c r="P18" s="271"/>
      <c r="Q18" s="272"/>
      <c r="R18" s="271"/>
      <c r="S18" s="272"/>
      <c r="T18" s="271"/>
      <c r="U18" s="272"/>
      <c r="V18" s="271"/>
      <c r="W18" s="272"/>
      <c r="X18" s="271"/>
      <c r="Y18" s="272"/>
      <c r="Z18" s="262"/>
      <c r="AA18" s="262"/>
      <c r="AB18" s="110" t="s">
        <v>346</v>
      </c>
      <c r="AC18" s="110" t="s">
        <v>337</v>
      </c>
      <c r="AD18" s="110" t="s">
        <v>118</v>
      </c>
      <c r="AE18" s="110" t="s">
        <v>30</v>
      </c>
      <c r="AF18" s="110" t="s">
        <v>29</v>
      </c>
      <c r="AG18" s="250" t="s">
        <v>347</v>
      </c>
      <c r="AH18" s="246" t="s">
        <v>340</v>
      </c>
      <c r="AI18" s="246"/>
      <c r="AJ18" s="247" t="s">
        <v>341</v>
      </c>
      <c r="AK18" s="247"/>
    </row>
    <row r="19" spans="1:37" ht="60" customHeight="1" x14ac:dyDescent="0.25">
      <c r="A19" s="251"/>
      <c r="B19" s="114" t="s">
        <v>338</v>
      </c>
      <c r="C19" s="114" t="s">
        <v>339</v>
      </c>
      <c r="D19" s="114" t="s">
        <v>338</v>
      </c>
      <c r="E19" s="114" t="s">
        <v>339</v>
      </c>
      <c r="F19" s="251"/>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51"/>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79"/>
      <c r="C25" s="279"/>
      <c r="D25" s="279"/>
      <c r="E25" s="279"/>
      <c r="F25" s="279"/>
      <c r="G25" s="279"/>
      <c r="H25" s="279"/>
      <c r="I25" s="279"/>
      <c r="J25" s="279"/>
      <c r="K25" s="279"/>
      <c r="L25" s="279"/>
      <c r="M25" s="279"/>
      <c r="N25" s="279"/>
      <c r="O25" s="279"/>
      <c r="P25" s="279"/>
      <c r="Q25" s="27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51" priority="3">
      <formula>CELL("защита",A1)</formula>
    </cfRule>
  </conditionalFormatting>
  <conditionalFormatting sqref="A22:AK1048576 A21:E21">
    <cfRule type="expression" dxfId="50" priority="4">
      <formula>ISBLANK(A21)</formula>
    </cfRule>
  </conditionalFormatting>
  <conditionalFormatting sqref="F21:AK21">
    <cfRule type="expression" dxfId="49" priority="1">
      <formula>CELL("защита",F21)</formula>
    </cfRule>
  </conditionalFormatting>
  <conditionalFormatting sqref="F21:AK21">
    <cfRule type="expression" dxfId="48"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row>
    <row r="2" spans="1:39"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39" s="61"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row>
    <row r="4" spans="1:39"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row>
    <row r="5" spans="1:39"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row>
    <row r="6" spans="1:39" s="61"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row>
    <row r="7" spans="1:39" s="61" customFormat="1" ht="18.75" customHeight="1"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row>
    <row r="8" spans="1:39"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row>
    <row r="9" spans="1:39" s="66"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row>
    <row r="10" spans="1:39" s="67" customFormat="1" ht="18.75"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row>
    <row r="11" spans="1:39"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row>
    <row r="12" spans="1:39" s="67"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row>
    <row r="13" spans="1:39" s="67" customFormat="1" ht="26.25"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row>
    <row r="14" spans="1:39" s="67" customFormat="1" ht="26.2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row>
    <row r="15" spans="1:39" s="67" customFormat="1" ht="26.25" customHeight="1" x14ac:dyDescent="0.2">
      <c r="A15" s="230" t="s">
        <v>305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row>
    <row r="16" spans="1:39" s="80"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row>
    <row r="17" spans="1:127" ht="46.5" customHeight="1" x14ac:dyDescent="0.25">
      <c r="A17" s="259" t="s">
        <v>126</v>
      </c>
      <c r="B17" s="248" t="s">
        <v>524</v>
      </c>
      <c r="C17" s="249"/>
      <c r="D17" s="290" t="s">
        <v>36</v>
      </c>
      <c r="E17" s="286" t="s">
        <v>136</v>
      </c>
      <c r="F17" s="287"/>
      <c r="G17" s="286" t="s">
        <v>134</v>
      </c>
      <c r="H17" s="287"/>
      <c r="I17" s="286" t="s">
        <v>35</v>
      </c>
      <c r="J17" s="287"/>
      <c r="K17" s="290" t="s">
        <v>34</v>
      </c>
      <c r="L17" s="286" t="s">
        <v>33</v>
      </c>
      <c r="M17" s="287"/>
      <c r="N17" s="294" t="s">
        <v>177</v>
      </c>
      <c r="O17" s="294"/>
      <c r="P17" s="294"/>
      <c r="Q17" s="294"/>
      <c r="R17" s="290" t="s">
        <v>178</v>
      </c>
      <c r="S17" s="290" t="s">
        <v>179</v>
      </c>
      <c r="T17" s="293" t="s">
        <v>348</v>
      </c>
      <c r="U17" s="293"/>
      <c r="V17" s="297" t="s">
        <v>353</v>
      </c>
      <c r="W17" s="298"/>
      <c r="X17" s="252" t="s">
        <v>127</v>
      </c>
      <c r="Y17" s="255" t="s">
        <v>162</v>
      </c>
      <c r="Z17" s="256"/>
      <c r="AA17" s="255" t="s">
        <v>163</v>
      </c>
      <c r="AB17" s="256"/>
      <c r="AC17" s="252" t="s">
        <v>164</v>
      </c>
      <c r="AD17" s="243" t="s">
        <v>32</v>
      </c>
      <c r="AE17" s="244"/>
      <c r="AF17" s="245"/>
      <c r="AG17" s="243" t="s">
        <v>31</v>
      </c>
      <c r="AH17" s="244"/>
      <c r="AI17" s="243" t="s">
        <v>297</v>
      </c>
      <c r="AJ17" s="244"/>
      <c r="AK17" s="244"/>
      <c r="AL17" s="244"/>
      <c r="AM17" s="245"/>
    </row>
    <row r="18" spans="1:127" ht="204.75" customHeight="1" x14ac:dyDescent="0.25">
      <c r="A18" s="260"/>
      <c r="B18" s="280"/>
      <c r="C18" s="281"/>
      <c r="D18" s="291"/>
      <c r="E18" s="288"/>
      <c r="F18" s="289"/>
      <c r="G18" s="288"/>
      <c r="H18" s="289"/>
      <c r="I18" s="288"/>
      <c r="J18" s="289"/>
      <c r="K18" s="292"/>
      <c r="L18" s="288"/>
      <c r="M18" s="289"/>
      <c r="N18" s="295" t="s">
        <v>342</v>
      </c>
      <c r="O18" s="296"/>
      <c r="P18" s="248" t="s">
        <v>351</v>
      </c>
      <c r="Q18" s="249"/>
      <c r="R18" s="291"/>
      <c r="S18" s="292"/>
      <c r="T18" s="293"/>
      <c r="U18" s="293"/>
      <c r="V18" s="299"/>
      <c r="W18" s="300"/>
      <c r="X18" s="253"/>
      <c r="Y18" s="257"/>
      <c r="Z18" s="258"/>
      <c r="AA18" s="257"/>
      <c r="AB18" s="258"/>
      <c r="AC18" s="253"/>
      <c r="AD18" s="109" t="s">
        <v>336</v>
      </c>
      <c r="AE18" s="109" t="s">
        <v>337</v>
      </c>
      <c r="AF18" s="110" t="s">
        <v>118</v>
      </c>
      <c r="AG18" s="110" t="s">
        <v>30</v>
      </c>
      <c r="AH18" s="110" t="s">
        <v>29</v>
      </c>
      <c r="AI18" s="250" t="s">
        <v>347</v>
      </c>
      <c r="AJ18" s="246" t="s">
        <v>340</v>
      </c>
      <c r="AK18" s="246"/>
      <c r="AL18" s="247" t="s">
        <v>341</v>
      </c>
      <c r="AM18" s="247"/>
    </row>
    <row r="19" spans="1:127" ht="51.75" customHeight="1" x14ac:dyDescent="0.25">
      <c r="A19" s="261"/>
      <c r="B19" s="115" t="s">
        <v>338</v>
      </c>
      <c r="C19" s="115" t="s">
        <v>339</v>
      </c>
      <c r="D19" s="292"/>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54"/>
      <c r="Y19" s="115" t="s">
        <v>338</v>
      </c>
      <c r="Z19" s="115" t="s">
        <v>339</v>
      </c>
      <c r="AA19" s="115" t="s">
        <v>338</v>
      </c>
      <c r="AB19" s="115" t="s">
        <v>339</v>
      </c>
      <c r="AC19" s="254"/>
      <c r="AD19" s="109" t="s">
        <v>338</v>
      </c>
      <c r="AE19" s="109" t="s">
        <v>338</v>
      </c>
      <c r="AF19" s="115" t="s">
        <v>338</v>
      </c>
      <c r="AG19" s="115" t="s">
        <v>338</v>
      </c>
      <c r="AH19" s="115" t="s">
        <v>338</v>
      </c>
      <c r="AI19" s="251"/>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47" priority="5">
      <formula>CELL("защита",A1)</formula>
    </cfRule>
  </conditionalFormatting>
  <conditionalFormatting sqref="A22:AM1048576">
    <cfRule type="expression" dxfId="46" priority="6">
      <formula>ISBLANK(A22)</formula>
    </cfRule>
  </conditionalFormatting>
  <conditionalFormatting sqref="A21:AL21">
    <cfRule type="expression" dxfId="45" priority="3">
      <formula>CELL("защита",A21)</formula>
    </cfRule>
  </conditionalFormatting>
  <conditionalFormatting sqref="A21:AL21">
    <cfRule type="expression" dxfId="44" priority="4">
      <formula>ISBLANK(A21)</formula>
    </cfRule>
  </conditionalFormatting>
  <conditionalFormatting sqref="AM21">
    <cfRule type="expression" dxfId="43" priority="1">
      <formula>CELL("защита",AM21)</formula>
    </cfRule>
  </conditionalFormatting>
  <conditionalFormatting sqref="AM21">
    <cfRule type="expression" dxfId="42"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row>
    <row r="2" spans="1:41"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1"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row>
    <row r="4" spans="1:41"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61"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row>
    <row r="7" spans="1:41" s="61" customFormat="1" ht="18.75" customHeight="1" x14ac:dyDescent="0.2">
      <c r="A7" s="233" t="str">
        <f>IF(ISBLANK('1'!C13),CONCATENATE("В разделе 1 формы заполните показатель"," '",'1'!B13,"' "),'1'!C13)</f>
        <v>K_505-НГ-86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66"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row>
    <row r="10" spans="1:41" s="67" customFormat="1" ht="15" customHeight="1" x14ac:dyDescent="0.2">
      <c r="A10" s="233" t="str">
        <f>IF(ISBLANK('1'!C14),CONCATENATE("В разделе 1 формы заполните показатель"," '",'1'!B14,"' "),'1'!C14)</f>
        <v xml:space="preserve">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67"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s="67" customFormat="1" ht="21"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row>
    <row r="14" spans="1:41" s="67" customFormat="1" ht="21"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row>
    <row r="15" spans="1:41" s="67" customFormat="1" ht="21" customHeight="1" x14ac:dyDescent="0.2">
      <c r="A15" s="230" t="s">
        <v>306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row>
    <row r="16" spans="1:41" s="80"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row>
    <row r="17" spans="1:41" ht="44.25" customHeight="1" x14ac:dyDescent="0.25">
      <c r="A17" s="250" t="s">
        <v>126</v>
      </c>
      <c r="B17" s="269" t="s">
        <v>135</v>
      </c>
      <c r="C17" s="270"/>
      <c r="D17" s="269" t="s">
        <v>121</v>
      </c>
      <c r="E17" s="270"/>
      <c r="F17" s="243" t="s">
        <v>24</v>
      </c>
      <c r="G17" s="244"/>
      <c r="H17" s="244"/>
      <c r="I17" s="245"/>
      <c r="J17" s="269" t="s">
        <v>136</v>
      </c>
      <c r="K17" s="270"/>
      <c r="L17" s="269" t="s">
        <v>35</v>
      </c>
      <c r="M17" s="270"/>
      <c r="N17" s="250" t="s">
        <v>122</v>
      </c>
      <c r="O17" s="269" t="s">
        <v>123</v>
      </c>
      <c r="P17" s="270"/>
      <c r="Q17" s="269" t="s">
        <v>124</v>
      </c>
      <c r="R17" s="270"/>
      <c r="S17" s="269" t="s">
        <v>119</v>
      </c>
      <c r="T17" s="270"/>
      <c r="U17" s="248" t="s">
        <v>354</v>
      </c>
      <c r="V17" s="249"/>
      <c r="W17" s="250" t="s">
        <v>178</v>
      </c>
      <c r="X17" s="250" t="s">
        <v>355</v>
      </c>
      <c r="Y17" s="248" t="s">
        <v>356</v>
      </c>
      <c r="Z17" s="249"/>
      <c r="AA17" s="255" t="s">
        <v>162</v>
      </c>
      <c r="AB17" s="256"/>
      <c r="AC17" s="255" t="s">
        <v>163</v>
      </c>
      <c r="AD17" s="256"/>
      <c r="AE17" s="252" t="s">
        <v>164</v>
      </c>
      <c r="AF17" s="243" t="s">
        <v>32</v>
      </c>
      <c r="AG17" s="244"/>
      <c r="AH17" s="245"/>
      <c r="AI17" s="243" t="s">
        <v>31</v>
      </c>
      <c r="AJ17" s="244"/>
      <c r="AK17" s="243" t="s">
        <v>297</v>
      </c>
      <c r="AL17" s="244"/>
      <c r="AM17" s="244"/>
      <c r="AN17" s="244"/>
      <c r="AO17" s="245"/>
    </row>
    <row r="18" spans="1:41" ht="216" customHeight="1" x14ac:dyDescent="0.25">
      <c r="A18" s="262"/>
      <c r="B18" s="271"/>
      <c r="C18" s="272"/>
      <c r="D18" s="271"/>
      <c r="E18" s="272"/>
      <c r="F18" s="243" t="s">
        <v>38</v>
      </c>
      <c r="G18" s="245"/>
      <c r="H18" s="243" t="s">
        <v>37</v>
      </c>
      <c r="I18" s="245"/>
      <c r="J18" s="271"/>
      <c r="K18" s="272"/>
      <c r="L18" s="271"/>
      <c r="M18" s="272"/>
      <c r="N18" s="262"/>
      <c r="O18" s="271"/>
      <c r="P18" s="272"/>
      <c r="Q18" s="271"/>
      <c r="R18" s="272"/>
      <c r="S18" s="271"/>
      <c r="T18" s="272"/>
      <c r="U18" s="280"/>
      <c r="V18" s="281"/>
      <c r="W18" s="251"/>
      <c r="X18" s="251"/>
      <c r="Y18" s="280"/>
      <c r="Z18" s="281"/>
      <c r="AA18" s="303"/>
      <c r="AB18" s="304"/>
      <c r="AC18" s="303"/>
      <c r="AD18" s="304"/>
      <c r="AE18" s="253"/>
      <c r="AF18" s="109" t="s">
        <v>336</v>
      </c>
      <c r="AG18" s="109" t="s">
        <v>337</v>
      </c>
      <c r="AH18" s="110" t="s">
        <v>118</v>
      </c>
      <c r="AI18" s="110" t="s">
        <v>30</v>
      </c>
      <c r="AJ18" s="110" t="s">
        <v>29</v>
      </c>
      <c r="AK18" s="250" t="s">
        <v>347</v>
      </c>
      <c r="AL18" s="246" t="s">
        <v>340</v>
      </c>
      <c r="AM18" s="246"/>
      <c r="AN18" s="247" t="s">
        <v>341</v>
      </c>
      <c r="AO18" s="247"/>
    </row>
    <row r="19" spans="1:41" ht="60" customHeight="1" x14ac:dyDescent="0.25">
      <c r="A19" s="251"/>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54"/>
      <c r="AF19" s="114" t="s">
        <v>338</v>
      </c>
      <c r="AG19" s="119" t="s">
        <v>338</v>
      </c>
      <c r="AH19" s="114" t="s">
        <v>338</v>
      </c>
      <c r="AI19" s="114" t="s">
        <v>338</v>
      </c>
      <c r="AJ19" s="114" t="s">
        <v>338</v>
      </c>
      <c r="AK19" s="251"/>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41" priority="3">
      <formula>CELL("защита",A1)</formula>
    </cfRule>
  </conditionalFormatting>
  <conditionalFormatting sqref="A22:AO1048576">
    <cfRule type="expression" dxfId="40" priority="4">
      <formula>ISBLANK(A22)</formula>
    </cfRule>
  </conditionalFormatting>
  <conditionalFormatting sqref="A21:AO21">
    <cfRule type="expression" dxfId="39" priority="1">
      <formula>CELL("защита",A21)</formula>
    </cfRule>
  </conditionalFormatting>
  <conditionalFormatting sqref="A21:AO21">
    <cfRule type="expression" dxfId="3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2022-02-10T02:02:52Z</dcterms:modified>
</cp:coreProperties>
</file>