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стр.1" sheetId="1" state="hidden" r:id="rId1"/>
    <sheet name="стр.2" sheetId="2" state="hidden" r:id="rId2"/>
    <sheet name="стр.3" sheetId="3" state="visible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<sst xmlns="http://schemas.openxmlformats.org/spreadsheetml/2006/main" count="75" uniqueCount="75">
  <si>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</si>
  <si>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</si>
  <si>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</si>
  <si>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</si>
  <si>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</si>
  <si>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</si>
  <si>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</si>
  <si>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</si>
  <si>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</si>
  <si>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Апрель</t>
  </si>
  <si>
    <t>26</t>
  </si>
  <si>
    <t xml:space="preserve"> года</t>
  </si>
  <si>
    <t>(месяц)</t>
  </si>
  <si>
    <t xml:space="preserve">1-30 апреля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</si>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</sst>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4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3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0" borderId="1" numFmtId="49" xfId="0" applyNumberFormat="1" applyFont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3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6" numFmtId="49" xfId="0" applyNumberFormat="1" applyFont="1" applyBorder="1" applyAlignment="1">
      <alignment horizontal="center" vertical="center"/>
    </xf>
    <xf fontId="6" fillId="0" borderId="7" numFmtId="49" xfId="0" applyNumberFormat="1" applyFont="1" applyBorder="1" applyAlignment="1">
      <alignment horizontal="center" vertical="center"/>
    </xf>
    <xf fontId="6" fillId="0" borderId="8" numFmtId="49" xfId="0" applyNumberFormat="1" applyFont="1" applyBorder="1" applyAlignment="1">
      <alignment horizontal="center" vertical="center"/>
    </xf>
    <xf fontId="6" fillId="0" borderId="9" numFmtId="0" xfId="0" applyFont="1" applyBorder="1" applyAlignment="1">
      <alignment horizontal="left" vertical="center" wrapText="1"/>
    </xf>
    <xf fontId="0" fillId="0" borderId="2" numFmtId="0" xfId="0" applyBorder="1" applyAlignment="1">
      <alignment horizontal="left" vertical="center" wrapText="1"/>
    </xf>
    <xf fontId="0" fillId="0" borderId="10" numFmtId="0" xfId="0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0" xfId="0" applyFont="1" applyBorder="1" applyAlignment="1">
      <alignment horizontal="center" vertical="center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left" vertical="center" wrapText="1"/>
    </xf>
    <xf fontId="6" fillId="18" borderId="3" numFmtId="160" xfId="0" applyNumberFormat="1" applyFont="1" applyFill="1" applyBorder="1" applyAlignment="1">
      <alignment horizontal="center" vertical="center"/>
    </xf>
    <xf fontId="6" fillId="18" borderId="3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6" numFmtId="0" xfId="0" applyFont="1" applyBorder="1" applyAlignment="1">
      <alignment horizontal="left" vertical="center" wrapText="1"/>
    </xf>
    <xf fontId="6" fillId="0" borderId="7" numFmtId="0" xfId="0" applyFont="1" applyBorder="1" applyAlignment="1">
      <alignment horizontal="left" vertical="center" wrapText="1"/>
    </xf>
    <xf fontId="6" fillId="0" borderId="8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left" vertical="center" wrapText="1"/>
    </xf>
    <xf fontId="6" fillId="17" borderId="3" numFmtId="0" xfId="0" applyFont="1" applyFill="1" applyBorder="1" applyAlignment="1">
      <alignment horizontal="center" vertical="center"/>
    </xf>
    <xf fontId="6" fillId="0" borderId="6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 wrapText="1"/>
    </xf>
    <xf fontId="6" fillId="0" borderId="8" numFmtId="0" xfId="0" applyFont="1" applyBorder="1" applyAlignment="1">
      <alignment horizontal="center" vertical="top" wrapText="1"/>
    </xf>
    <xf fontId="6" fillId="0" borderId="11" numFmtId="49" xfId="0" applyNumberFormat="1" applyFont="1" applyBorder="1" applyAlignment="1">
      <alignment horizontal="center" vertical="top"/>
    </xf>
    <xf fontId="6" fillId="0" borderId="12" numFmtId="49" xfId="0" applyNumberFormat="1" applyFont="1" applyBorder="1" applyAlignment="1">
      <alignment horizontal="center" vertical="top"/>
    </xf>
    <xf fontId="6" fillId="0" borderId="13" numFmtId="49" xfId="0" applyNumberFormat="1" applyFont="1" applyBorder="1" applyAlignment="1">
      <alignment horizontal="center" vertical="top"/>
    </xf>
    <xf fontId="6" fillId="16" borderId="6" numFmtId="0" xfId="0" applyFont="1" applyFill="1" applyBorder="1" applyAlignment="1">
      <alignment horizontal="center" vertical="top" wrapText="1"/>
    </xf>
    <xf fontId="6" fillId="16" borderId="7" numFmtId="0" xfId="0" applyFont="1" applyFill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9"/>
      <c r="C18" s="29"/>
      <c r="D18" s="29"/>
      <c r="E18" s="30"/>
      <c r="F18" s="31" t="s">
        <v>25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3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 t="s">
        <v>25</v>
      </c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6" t="s">
        <v>27</v>
      </c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7" t="s">
        <v>28</v>
      </c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8">
        <v>0.0027030000000000001</v>
      </c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>
        <f>CJ18</f>
        <v>0.0027030000000000001</v>
      </c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6">
        <f>0.011*24*30</f>
        <v>7.9199999999999999</v>
      </c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9">
        <f>DR18-DA18-1.505214+0.002703</f>
        <v>6.4147859999999994</v>
      </c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40" t="str">
        <f>стр.1!BZ11</f>
        <v>Апрель</v>
      </c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10">
        <v>20</v>
      </c>
      <c r="CS7" s="10"/>
      <c r="CT7" s="10"/>
      <c r="CU7" s="10"/>
      <c r="CV7" s="41" t="str">
        <f>стр.1!CV11</f>
        <v>26</v>
      </c>
      <c r="CW7" s="41"/>
      <c r="CX7" s="41"/>
      <c r="CY7" s="41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26">
        <v>2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3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>
        <v>4</v>
      </c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>
        <v>5</v>
      </c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>
        <v>6</v>
      </c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>
        <v>7</v>
      </c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>
        <v>8</v>
      </c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>
        <v>9</v>
      </c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>
        <v>10</v>
      </c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59.25" customHeight="1">
      <c r="A14" s="28"/>
      <c r="B14" s="29"/>
      <c r="C14" s="29"/>
      <c r="D14" s="29"/>
      <c r="E14" s="30"/>
      <c r="F14" s="4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5"/>
      <c r="W14" s="43" t="str">
        <f>стр.1!W18</f>
        <v xml:space="preserve">Газопровод-отвод к предприятию ОАО «СК «Агроэнерго»</v>
      </c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5"/>
      <c r="AN14" s="35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 t="s">
        <v>37</v>
      </c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46" t="s">
        <v>38</v>
      </c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36">
        <f>стр.1!CJ18</f>
        <v>0.0027030000000000001</v>
      </c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47">
        <f>стр.1!DA18</f>
        <v>0.0027030000000000001</v>
      </c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36">
        <f>стр.1!DR18</f>
        <v>7.9199999999999999</v>
      </c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47">
        <f>стр.1!EL18</f>
        <v>6.4147859999999994</v>
      </c>
      <c r="EM14" s="47"/>
      <c r="EN14" s="47"/>
      <c r="EO14" s="47"/>
      <c r="EP14" s="47"/>
      <c r="EQ14" s="47"/>
      <c r="ER14" s="47"/>
      <c r="ES14" s="47"/>
      <c r="ET14" s="47"/>
      <c r="EU14" s="47"/>
      <c r="EV14" s="47"/>
      <c r="EW14" s="47"/>
      <c r="EX14" s="47"/>
      <c r="EY14" s="47"/>
      <c r="EZ14" s="47"/>
      <c r="FA14" s="47"/>
      <c r="FB14" s="47"/>
      <c r="FC14" s="47"/>
      <c r="FD14" s="47"/>
      <c r="FE14" s="47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FC36" activeCellId="0" sqref="FC36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40" t="str">
        <f>стр.1!BZ11</f>
        <v>Апрель</v>
      </c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48">
        <v>1</v>
      </c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50"/>
      <c r="BH13" s="48">
        <v>2</v>
      </c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50"/>
      <c r="CP13" s="48">
        <v>3</v>
      </c>
      <c r="CQ13" s="49"/>
      <c r="CR13" s="49"/>
      <c r="CS13" s="49"/>
      <c r="CT13" s="49"/>
      <c r="CU13" s="49"/>
      <c r="CV13" s="49"/>
      <c r="CW13" s="49"/>
      <c r="CX13" s="49"/>
      <c r="CY13" s="49"/>
      <c r="CZ13" s="49"/>
      <c r="DA13" s="49"/>
      <c r="DB13" s="49"/>
      <c r="DC13" s="49"/>
      <c r="DD13" s="49"/>
      <c r="DE13" s="49"/>
      <c r="DF13" s="49"/>
      <c r="DG13" s="49"/>
      <c r="DH13" s="49"/>
      <c r="DI13" s="49"/>
      <c r="DJ13" s="49"/>
      <c r="DK13" s="49"/>
      <c r="DL13" s="49"/>
      <c r="DM13" s="49"/>
      <c r="DN13" s="49"/>
      <c r="DO13" s="49"/>
      <c r="DP13" s="49"/>
      <c r="DQ13" s="49"/>
      <c r="DR13" s="49"/>
      <c r="DS13" s="49"/>
      <c r="DT13" s="49"/>
      <c r="DU13" s="49"/>
      <c r="DV13" s="49"/>
      <c r="DW13" s="50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48" t="s">
        <v>44</v>
      </c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50"/>
      <c r="BH14" s="48" t="s">
        <v>45</v>
      </c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50"/>
      <c r="CP14" s="48" t="s">
        <v>46</v>
      </c>
      <c r="CQ14" s="49"/>
      <c r="CR14" s="49"/>
      <c r="CS14" s="49"/>
      <c r="CT14" s="49"/>
      <c r="CU14" s="49"/>
      <c r="CV14" s="49"/>
      <c r="CW14" s="49"/>
      <c r="CX14" s="49"/>
      <c r="CY14" s="49"/>
      <c r="CZ14" s="49"/>
      <c r="DA14" s="49"/>
      <c r="DB14" s="49"/>
      <c r="DC14" s="49"/>
      <c r="DD14" s="49"/>
      <c r="DE14" s="49"/>
      <c r="DF14" s="49"/>
      <c r="DG14" s="49"/>
      <c r="DH14" s="49"/>
      <c r="DI14" s="49"/>
      <c r="DJ14" s="49"/>
      <c r="DK14" s="49"/>
      <c r="DL14" s="49"/>
      <c r="DM14" s="49"/>
      <c r="DN14" s="49"/>
      <c r="DO14" s="49"/>
      <c r="DP14" s="49"/>
      <c r="DQ14" s="49"/>
      <c r="DR14" s="49"/>
      <c r="DS14" s="49"/>
      <c r="DT14" s="49"/>
      <c r="DU14" s="49"/>
      <c r="DV14" s="49"/>
      <c r="DW14" s="50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1" t="s">
        <v>50</v>
      </c>
      <c r="B16" s="52"/>
      <c r="C16" s="52"/>
      <c r="D16" s="52"/>
      <c r="E16" s="52"/>
      <c r="F16" s="52"/>
      <c r="G16" s="52"/>
      <c r="H16" s="52"/>
      <c r="I16" s="52"/>
      <c r="J16" s="53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4">
        <f>стр.1!EL18</f>
        <v>6.4147859999999994</v>
      </c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6"/>
      <c r="AP16" s="26" t="s">
        <v>51</v>
      </c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6" t="s">
        <v>51</v>
      </c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 t="s">
        <v>51</v>
      </c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 t="s">
        <v>51</v>
      </c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 t="s">
        <v>51</v>
      </c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 t="s">
        <v>51</v>
      </c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J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40" t="str">
        <f>стр.1!BZ11</f>
        <v>Апрель</v>
      </c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10">
        <v>20</v>
      </c>
      <c r="CK7" s="10"/>
      <c r="CL7" s="10"/>
      <c r="CM7" s="10"/>
      <c r="CN7" s="41" t="str">
        <f>стр.1!CV11</f>
        <v>26</v>
      </c>
      <c r="CO7" s="41"/>
      <c r="CP7" s="41"/>
      <c r="CQ7" s="41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2" t="str">
        <f>стр.1!A13</f>
        <v xml:space="preserve">1-30 апреля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6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>
        <v>2</v>
      </c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>
        <v>3</v>
      </c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>
        <v>4</v>
      </c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>
        <v>5</v>
      </c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>
        <v>6</v>
      </c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</row>
    <row r="14" s="27" customFormat="1" ht="123" customHeight="1">
      <c r="A14" s="57" t="s">
        <v>60</v>
      </c>
      <c r="B14" s="57" t="s">
        <v>60</v>
      </c>
      <c r="C14" s="57" t="s">
        <v>60</v>
      </c>
      <c r="D14" s="57" t="s">
        <v>60</v>
      </c>
      <c r="E14" s="57" t="s">
        <v>60</v>
      </c>
      <c r="F14" s="57" t="s">
        <v>60</v>
      </c>
      <c r="G14" s="57" t="s">
        <v>60</v>
      </c>
      <c r="H14" s="57" t="s">
        <v>60</v>
      </c>
      <c r="I14" s="57" t="s">
        <v>60</v>
      </c>
      <c r="J14" s="57" t="s">
        <v>60</v>
      </c>
      <c r="K14" s="57" t="s">
        <v>60</v>
      </c>
      <c r="L14" s="57" t="s">
        <v>60</v>
      </c>
      <c r="M14" s="57" t="s">
        <v>60</v>
      </c>
      <c r="N14" s="57" t="s">
        <v>60</v>
      </c>
      <c r="O14" s="57" t="s">
        <v>60</v>
      </c>
      <c r="P14" s="57" t="s">
        <v>60</v>
      </c>
      <c r="Q14" s="57" t="s">
        <v>60</v>
      </c>
      <c r="R14" s="57" t="s">
        <v>60</v>
      </c>
      <c r="S14" s="57" t="s">
        <v>60</v>
      </c>
      <c r="T14" s="57" t="s">
        <v>60</v>
      </c>
      <c r="U14" s="57" t="s">
        <v>60</v>
      </c>
      <c r="V14" s="57" t="s">
        <v>60</v>
      </c>
      <c r="W14" s="57" t="s">
        <v>61</v>
      </c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46" t="s">
        <v>38</v>
      </c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36">
        <f>стр.1!CJ18</f>
        <v>0.0027030000000000001</v>
      </c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47">
        <f>BO14</f>
        <v>0.0027030000000000001</v>
      </c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36">
        <f>стр.1!EL18</f>
        <v>6.4147859999999994</v>
      </c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</row>
    <row r="15" s="27" customFormat="1" ht="16.5" customHeight="1">
      <c r="A15" s="35" t="s">
        <v>62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EL18" activeCellId="0" sqref="EL18:FE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0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34" t="s">
        <v>65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 t="s">
        <v>66</v>
      </c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 t="s">
        <v>67</v>
      </c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 t="s">
        <v>68</v>
      </c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 t="s">
        <v>69</v>
      </c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 t="s">
        <v>70</v>
      </c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 t="s">
        <v>71</v>
      </c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 t="s">
        <v>72</v>
      </c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</row>
    <row r="7" s="22" customFormat="1" ht="12">
      <c r="A7" s="26">
        <v>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>
        <v>2</v>
      </c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>
        <v>3</v>
      </c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>
        <v>4</v>
      </c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>
        <v>5</v>
      </c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>
        <v>6</v>
      </c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>
        <v>7</v>
      </c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>
        <v>8</v>
      </c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</row>
    <row r="8" s="27" customFormat="1" ht="12">
      <c r="A8" s="34" t="s">
        <v>73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 t="s">
        <v>74</v>
      </c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61">
        <f>11</f>
        <v>11</v>
      </c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47">
        <f>стр.1!DR18-стр.1!EL18</f>
        <v>1.5052140000000005</v>
      </c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36">
        <f>0.0296129+3.86255</f>
        <v>3.8921629000000002</v>
      </c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>
        <f>AN8-CD8</f>
        <v>7.1078370999999994</v>
      </c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62" t="s">
        <v>51</v>
      </c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34" t="s">
        <v>51</v>
      </c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="27" customFormat="1" ht="12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46"/>
      <c r="EO9" s="46"/>
      <c r="EP9" s="46"/>
      <c r="EQ9" s="46"/>
      <c r="ER9" s="46"/>
      <c r="ES9" s="46"/>
      <c r="ET9" s="46"/>
      <c r="EU9" s="46"/>
      <c r="EV9" s="46"/>
      <c r="EW9" s="46"/>
      <c r="EX9" s="46"/>
      <c r="EY9" s="46"/>
      <c r="EZ9" s="46"/>
      <c r="FA9" s="46"/>
      <c r="FB9" s="46"/>
      <c r="FC9" s="46"/>
      <c r="FD9" s="46"/>
      <c r="FE9" s="46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2026-05-07T05:21:24Z</dcterms:modified>
</cp:coreProperties>
</file>