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<sst xmlns="http://schemas.openxmlformats.org/spreadsheetml/2006/main" count="76" uniqueCount="76">
  <si>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</si>
  <si>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</si>
  <si>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</si>
  <si>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</si>
  <si>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</si>
  <si>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</si>
  <si>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</si>
  <si>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</si>
  <si>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</si>
  <si>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Март</t>
  </si>
  <si>
    <t>26</t>
  </si>
  <si>
    <t xml:space="preserve"> года</t>
  </si>
  <si>
    <t>(месяц)</t>
  </si>
  <si>
    <t xml:space="preserve">1-31 марта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</si>
  <si>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</si>
  <si>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</si>
  <si>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</si>
  <si>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</si>
  <si>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</si>
  <si>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</si>
  <si>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</si>
  <si>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</si>
  <si>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</si>
  <si>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</si>
  <si>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</si>
  <si>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</si>
  <si>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</si>
  <si>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</si>
  <si>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</si>
  <si>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</si>
  <si>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</si>
  <si>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</si>
  <si>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</si>
  <si>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</si>
  <si>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</si>
  <si>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</si>
  <si>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</si>
  <si>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</si>
  <si>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</si>
  <si>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</si>
  <si>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</si>
  <si>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>25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</si>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</sst>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7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/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top" wrapText="1"/>
    </xf>
    <xf fontId="0" fillId="0" borderId="2" numFmtId="0" xfId="0" applyBorder="1" applyAlignment="1">
      <alignment horizontal="left" vertical="top" wrapText="1"/>
    </xf>
    <xf fontId="0" fillId="0" borderId="10" numFmtId="0" xfId="0" applyBorder="1" applyAlignment="1">
      <alignment horizontal="left" vertical="top" wrapText="1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0" xfId="0" applyFont="1" applyBorder="1" applyAlignment="1">
      <alignment horizont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6" numFmtId="49" xfId="0" applyNumberFormat="1" applyFont="1" applyBorder="1" applyAlignment="1">
      <alignment horizontal="right" vertical="top"/>
    </xf>
    <xf fontId="6" fillId="0" borderId="7" numFmtId="49" xfId="0" applyNumberFormat="1" applyFont="1" applyBorder="1" applyAlignment="1">
      <alignment horizontal="right" vertical="top"/>
    </xf>
    <xf fontId="6" fillId="0" borderId="8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4" t="s">
        <v>26</v>
      </c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6"/>
      <c r="AN18" s="21" t="s">
        <v>25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37" t="s">
        <v>27</v>
      </c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8" t="s">
        <v>28</v>
      </c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9">
        <v>0.041498</v>
      </c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40">
        <f>CJ18</f>
        <v>0.041498</v>
      </c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37">
        <f>0.011*24*31</f>
        <v>8.1840000000000011</v>
      </c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40">
        <f>DR18-DA18-1.821777+0.00415</f>
        <v>6.3248750000000005</v>
      </c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</row>
  </sheetData>
  <mergeCells count="38">
    <mergeCell ref="A8:FE8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41" t="str">
        <f>стр.1!CI9</f>
        <v xml:space="preserve">АО "Дальневосточная генерирующая компания"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2" t="str">
        <f>стр.1!BZ11</f>
        <v>Март</v>
      </c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10">
        <v>20</v>
      </c>
      <c r="CS7" s="10"/>
      <c r="CT7" s="10"/>
      <c r="CU7" s="10"/>
      <c r="CV7" s="43" t="str">
        <f>стр.1!CV11</f>
        <v>26</v>
      </c>
      <c r="CW7" s="43"/>
      <c r="CX7" s="43"/>
      <c r="CY7" s="43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4" t="str">
        <f>стр.1!A13</f>
        <v xml:space="preserve">1-31 марта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5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7"/>
      <c r="W14" s="45" t="str">
        <f>стр.1!W18</f>
        <v xml:space="preserve">Газопровод-отвод к предприятию ОАО «СК «Агроэнерго»</v>
      </c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7"/>
      <c r="AN14" s="48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 t="s">
        <v>37</v>
      </c>
      <c r="BA14" s="48"/>
      <c r="BB14" s="48"/>
      <c r="BC14" s="48"/>
      <c r="BD14" s="48"/>
      <c r="BE14" s="48"/>
      <c r="BF14" s="48"/>
      <c r="BG14" s="48"/>
      <c r="BH14" s="48"/>
      <c r="BI14" s="48"/>
      <c r="BJ14" s="48"/>
      <c r="BK14" s="48"/>
      <c r="BL14" s="48"/>
      <c r="BM14" s="48"/>
      <c r="BN14" s="48"/>
      <c r="BO14" s="48"/>
      <c r="BP14" s="48"/>
      <c r="BQ14" s="49" t="s">
        <v>38</v>
      </c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37">
        <f>стр.1!CJ18</f>
        <v>0.041498</v>
      </c>
      <c r="CK14" s="37"/>
      <c r="CL14" s="37"/>
      <c r="CM14" s="37"/>
      <c r="CN14" s="37"/>
      <c r="CO14" s="37"/>
      <c r="CP14" s="37"/>
      <c r="CQ14" s="37"/>
      <c r="CR14" s="37"/>
      <c r="CS14" s="37"/>
      <c r="CT14" s="37"/>
      <c r="CU14" s="37"/>
      <c r="CV14" s="37"/>
      <c r="CW14" s="37"/>
      <c r="CX14" s="37"/>
      <c r="CY14" s="37"/>
      <c r="CZ14" s="37"/>
      <c r="DA14" s="50">
        <f>стр.1!DA18</f>
        <v>0.041498</v>
      </c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37">
        <f>стр.1!DR18</f>
        <v>8.1840000000000011</v>
      </c>
      <c r="DS14" s="37"/>
      <c r="DT14" s="37"/>
      <c r="DU14" s="37"/>
      <c r="DV14" s="37"/>
      <c r="DW14" s="37"/>
      <c r="DX14" s="37"/>
      <c r="DY14" s="37"/>
      <c r="DZ14" s="37"/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50">
        <f>стр.1!EL18</f>
        <v>6.3248750000000005</v>
      </c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41" t="str">
        <f>стр.1!CI9</f>
        <v xml:space="preserve">АО "Дальневосточная генерирующая компания"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2" t="str">
        <f>стр.1!BZ11</f>
        <v>Март</v>
      </c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10">
        <v>20</v>
      </c>
      <c r="DB7" s="10"/>
      <c r="DC7" s="10"/>
      <c r="DD7" s="10"/>
      <c r="DE7" s="16" t="s">
        <v>41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4" t="str">
        <f>стр.1!A13</f>
        <v xml:space="preserve">1-31 марта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42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43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1">
        <v>1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3"/>
      <c r="BH13" s="51">
        <v>2</v>
      </c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3"/>
      <c r="CP13" s="51">
        <v>3</v>
      </c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3"/>
      <c r="DX13" s="21" t="s">
        <v>44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1" t="s">
        <v>45</v>
      </c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3"/>
      <c r="BH14" s="51" t="s">
        <v>46</v>
      </c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3"/>
      <c r="CP14" s="51" t="s">
        <v>47</v>
      </c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3"/>
      <c r="DX14" s="21" t="s">
        <v>44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48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49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50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49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50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49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50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49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4" t="s">
        <v>51</v>
      </c>
      <c r="B16" s="55"/>
      <c r="C16" s="55"/>
      <c r="D16" s="55"/>
      <c r="E16" s="55"/>
      <c r="F16" s="55"/>
      <c r="G16" s="55"/>
      <c r="H16" s="55"/>
      <c r="I16" s="55"/>
      <c r="J16" s="56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7">
        <f>стр.1!EL18</f>
        <v>6.3248750000000005</v>
      </c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9"/>
      <c r="AP16" s="26" t="s">
        <v>52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52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52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52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52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52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52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41" t="str">
        <f>стр.1!CI9</f>
        <v xml:space="preserve">АО "Дальневосточная генерирующая компания"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  <c r="DP5" s="41"/>
      <c r="DQ5" s="41"/>
      <c r="DR5" s="41"/>
      <c r="DS5" s="41"/>
      <c r="DT5" s="41"/>
      <c r="DU5" s="41"/>
      <c r="DV5" s="41"/>
      <c r="DW5" s="41"/>
      <c r="DX5" s="41"/>
      <c r="DY5" s="41"/>
      <c r="DZ5" s="41"/>
      <c r="EA5" s="41"/>
      <c r="EB5" s="41"/>
      <c r="EC5" s="41"/>
      <c r="ED5" s="41"/>
      <c r="EE5" s="41"/>
      <c r="EF5" s="41"/>
      <c r="EG5" s="41"/>
      <c r="EH5" s="41"/>
      <c r="EI5" s="41"/>
      <c r="EJ5" s="41"/>
      <c r="EK5" s="41"/>
      <c r="EL5" s="41"/>
      <c r="EM5" s="41"/>
      <c r="EN5" s="41"/>
      <c r="EO5" s="4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54</v>
      </c>
      <c r="BR7" s="42" t="str">
        <f>стр.1!BZ11</f>
        <v>Март</v>
      </c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10">
        <v>20</v>
      </c>
      <c r="CK7" s="10"/>
      <c r="CL7" s="10"/>
      <c r="CM7" s="10"/>
      <c r="CN7" s="43" t="str">
        <f>стр.1!CV11</f>
        <v>26</v>
      </c>
      <c r="CO7" s="43"/>
      <c r="CP7" s="43"/>
      <c r="CQ7" s="43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4" t="str">
        <f>стр.1!A13</f>
        <v xml:space="preserve">1-31 марта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55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56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57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58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59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60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60" t="s">
        <v>61</v>
      </c>
      <c r="B14" s="60" t="s">
        <v>61</v>
      </c>
      <c r="C14" s="60" t="s">
        <v>61</v>
      </c>
      <c r="D14" s="60" t="s">
        <v>61</v>
      </c>
      <c r="E14" s="60" t="s">
        <v>61</v>
      </c>
      <c r="F14" s="60" t="s">
        <v>61</v>
      </c>
      <c r="G14" s="60" t="s">
        <v>61</v>
      </c>
      <c r="H14" s="60" t="s">
        <v>61</v>
      </c>
      <c r="I14" s="60" t="s">
        <v>61</v>
      </c>
      <c r="J14" s="60" t="s">
        <v>61</v>
      </c>
      <c r="K14" s="60" t="s">
        <v>61</v>
      </c>
      <c r="L14" s="60" t="s">
        <v>61</v>
      </c>
      <c r="M14" s="60" t="s">
        <v>61</v>
      </c>
      <c r="N14" s="60" t="s">
        <v>61</v>
      </c>
      <c r="O14" s="60" t="s">
        <v>61</v>
      </c>
      <c r="P14" s="60" t="s">
        <v>61</v>
      </c>
      <c r="Q14" s="60" t="s">
        <v>61</v>
      </c>
      <c r="R14" s="60" t="s">
        <v>61</v>
      </c>
      <c r="S14" s="60" t="s">
        <v>61</v>
      </c>
      <c r="T14" s="60" t="s">
        <v>61</v>
      </c>
      <c r="U14" s="60" t="s">
        <v>61</v>
      </c>
      <c r="V14" s="60" t="s">
        <v>61</v>
      </c>
      <c r="W14" s="60" t="s">
        <v>62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9" t="s">
        <v>38</v>
      </c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37">
        <f>стр.1!CJ18</f>
        <v>0.041498</v>
      </c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  <c r="CC14" s="37"/>
      <c r="CD14" s="37"/>
      <c r="CE14" s="37"/>
      <c r="CF14" s="37"/>
      <c r="CG14" s="37"/>
      <c r="CH14" s="37"/>
      <c r="CI14" s="37"/>
      <c r="CJ14" s="37"/>
      <c r="CK14" s="37"/>
      <c r="CL14" s="37"/>
      <c r="CM14" s="37"/>
      <c r="CN14" s="37"/>
      <c r="CO14" s="37"/>
      <c r="CP14" s="37"/>
      <c r="CQ14" s="37"/>
      <c r="CR14" s="37"/>
      <c r="CS14" s="37"/>
      <c r="CT14" s="50">
        <f>BO14</f>
        <v>0.041498</v>
      </c>
      <c r="CU14" s="50"/>
      <c r="CV14" s="50"/>
      <c r="CW14" s="50"/>
      <c r="CX14" s="50"/>
      <c r="CY14" s="50"/>
      <c r="CZ14" s="50"/>
      <c r="DA14" s="50"/>
      <c r="DB14" s="50"/>
      <c r="DC14" s="50"/>
      <c r="DD14" s="50"/>
      <c r="DE14" s="50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0"/>
      <c r="DQ14" s="50"/>
      <c r="DR14" s="50"/>
      <c r="DS14" s="50"/>
      <c r="DT14" s="50"/>
      <c r="DU14" s="50"/>
      <c r="DV14" s="50"/>
      <c r="DW14" s="50"/>
      <c r="DX14" s="50"/>
      <c r="DY14" s="50"/>
      <c r="DZ14" s="37">
        <f>стр.1!EL18</f>
        <v>6.3248750000000005</v>
      </c>
      <c r="EA14" s="37"/>
      <c r="EB14" s="37"/>
      <c r="EC14" s="37"/>
      <c r="ED14" s="37"/>
      <c r="EE14" s="37"/>
      <c r="EF14" s="37"/>
      <c r="EG14" s="37"/>
      <c r="EH14" s="37"/>
      <c r="EI14" s="37"/>
      <c r="EJ14" s="37"/>
      <c r="EK14" s="37"/>
      <c r="EL14" s="37"/>
      <c r="EM14" s="37"/>
      <c r="EN14" s="37"/>
      <c r="EO14" s="37"/>
      <c r="EP14" s="37"/>
      <c r="EQ14" s="37"/>
      <c r="ER14" s="37"/>
      <c r="ES14" s="37"/>
      <c r="ET14" s="37"/>
      <c r="EU14" s="37"/>
      <c r="EV14" s="37"/>
      <c r="EW14" s="37"/>
      <c r="EX14" s="37"/>
      <c r="EY14" s="37"/>
      <c r="EZ14" s="37"/>
      <c r="FA14" s="37"/>
      <c r="FB14" s="37"/>
      <c r="FC14" s="37"/>
      <c r="FD14" s="37"/>
      <c r="FE14" s="37"/>
    </row>
    <row r="15" s="27" customFormat="1" ht="16.5" customHeight="1">
      <c r="A15" s="48" t="s">
        <v>63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8"/>
      <c r="CS15" s="48"/>
      <c r="CT15" s="48"/>
      <c r="CU15" s="48"/>
      <c r="CV15" s="48"/>
      <c r="CW15" s="48"/>
      <c r="CX15" s="48"/>
      <c r="CY15" s="48"/>
      <c r="CZ15" s="48"/>
      <c r="DA15" s="48"/>
      <c r="DB15" s="48"/>
      <c r="DC15" s="48"/>
      <c r="DD15" s="48"/>
      <c r="DE15" s="48"/>
      <c r="DF15" s="48"/>
      <c r="DG15" s="48"/>
      <c r="DH15" s="48"/>
      <c r="DI15" s="48"/>
      <c r="DJ15" s="48"/>
      <c r="DK15" s="48"/>
      <c r="DL15" s="48"/>
      <c r="DM15" s="48"/>
      <c r="DN15" s="48"/>
      <c r="DO15" s="48"/>
      <c r="DP15" s="48"/>
      <c r="DQ15" s="48"/>
      <c r="DR15" s="48"/>
      <c r="DS15" s="48"/>
      <c r="DT15" s="48"/>
      <c r="DU15" s="48"/>
      <c r="DV15" s="48"/>
      <c r="DW15" s="48"/>
      <c r="DX15" s="48"/>
      <c r="DY15" s="48"/>
      <c r="DZ15" s="48"/>
      <c r="EA15" s="48"/>
      <c r="EB15" s="48"/>
      <c r="EC15" s="48"/>
      <c r="ED15" s="48"/>
      <c r="EE15" s="48"/>
      <c r="EF15" s="48"/>
      <c r="EG15" s="48"/>
      <c r="EH15" s="48"/>
      <c r="EI15" s="48"/>
      <c r="EJ15" s="48"/>
      <c r="EK15" s="48"/>
      <c r="EL15" s="48"/>
      <c r="EM15" s="48"/>
      <c r="EN15" s="48"/>
      <c r="EO15" s="48"/>
      <c r="EP15" s="48"/>
      <c r="EQ15" s="48"/>
      <c r="ER15" s="48"/>
      <c r="ES15" s="48"/>
      <c r="ET15" s="48"/>
      <c r="EU15" s="48"/>
      <c r="EV15" s="48"/>
      <c r="EW15" s="48"/>
      <c r="EX15" s="48"/>
      <c r="EY15" s="48"/>
      <c r="EZ15" s="48"/>
      <c r="FA15" s="48"/>
      <c r="FB15" s="48"/>
      <c r="FC15" s="48"/>
      <c r="FD15" s="48"/>
      <c r="FE15" s="48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64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3" t="s">
        <v>65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64" t="s">
        <v>66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 t="s">
        <v>67</v>
      </c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 t="s">
        <v>68</v>
      </c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 t="s">
        <v>69</v>
      </c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  <c r="CC6" s="64"/>
      <c r="CD6" s="64" t="s">
        <v>70</v>
      </c>
      <c r="CE6" s="64"/>
      <c r="CF6" s="64"/>
      <c r="CG6" s="64"/>
      <c r="CH6" s="64"/>
      <c r="CI6" s="64"/>
      <c r="CJ6" s="64"/>
      <c r="CK6" s="64"/>
      <c r="CL6" s="64"/>
      <c r="CM6" s="64"/>
      <c r="CN6" s="64"/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4"/>
      <c r="CZ6" s="64"/>
      <c r="DA6" s="64"/>
      <c r="DB6" s="64" t="s">
        <v>71</v>
      </c>
      <c r="DC6" s="64"/>
      <c r="DD6" s="64"/>
      <c r="DE6" s="64"/>
      <c r="DF6" s="64"/>
      <c r="DG6" s="64"/>
      <c r="DH6" s="64"/>
      <c r="DI6" s="64"/>
      <c r="DJ6" s="64"/>
      <c r="DK6" s="64"/>
      <c r="DL6" s="64"/>
      <c r="DM6" s="64"/>
      <c r="DN6" s="64"/>
      <c r="DO6" s="64"/>
      <c r="DP6" s="64"/>
      <c r="DQ6" s="64"/>
      <c r="DR6" s="64" t="s">
        <v>72</v>
      </c>
      <c r="DS6" s="64"/>
      <c r="DT6" s="64"/>
      <c r="DU6" s="64"/>
      <c r="DV6" s="64"/>
      <c r="DW6" s="64"/>
      <c r="DX6" s="64"/>
      <c r="DY6" s="64"/>
      <c r="DZ6" s="64"/>
      <c r="EA6" s="64"/>
      <c r="EB6" s="64"/>
      <c r="EC6" s="64"/>
      <c r="ED6" s="64"/>
      <c r="EE6" s="64"/>
      <c r="EF6" s="64"/>
      <c r="EG6" s="64"/>
      <c r="EH6" s="64"/>
      <c r="EI6" s="64"/>
      <c r="EJ6" s="64"/>
      <c r="EK6" s="64"/>
      <c r="EL6" s="64"/>
      <c r="EM6" s="64"/>
      <c r="EN6" s="64" t="s">
        <v>73</v>
      </c>
      <c r="EO6" s="64"/>
      <c r="EP6" s="64"/>
      <c r="EQ6" s="64"/>
      <c r="ER6" s="64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64" t="s">
        <v>74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 t="s">
        <v>75</v>
      </c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5">
        <f>11</f>
        <v>11</v>
      </c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50">
        <f>стр.1!DR18-стр.1!EL18</f>
        <v>1.8591250000000006</v>
      </c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  <c r="CC8" s="50"/>
      <c r="CD8" s="37">
        <f>0.0296129+3.86255</f>
        <v>3.8921629000000002</v>
      </c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>
        <f>AN8-CD8</f>
        <v>7.1078370999999994</v>
      </c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66" t="s">
        <v>52</v>
      </c>
      <c r="DS8" s="66"/>
      <c r="DT8" s="66"/>
      <c r="DU8" s="66"/>
      <c r="DV8" s="66"/>
      <c r="DW8" s="66"/>
      <c r="DX8" s="66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4" t="s">
        <v>52</v>
      </c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</row>
    <row r="9" s="27" customFormat="1" ht="1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48"/>
      <c r="BI9" s="48"/>
      <c r="BJ9" s="48"/>
      <c r="BK9" s="48"/>
      <c r="BL9" s="48"/>
      <c r="BM9" s="48"/>
      <c r="BN9" s="48"/>
      <c r="BO9" s="48"/>
      <c r="BP9" s="48"/>
      <c r="BQ9" s="48"/>
      <c r="BR9" s="48"/>
      <c r="BS9" s="48"/>
      <c r="BT9" s="48"/>
      <c r="BU9" s="48"/>
      <c r="BV9" s="48"/>
      <c r="BW9" s="48"/>
      <c r="BX9" s="48"/>
      <c r="BY9" s="48"/>
      <c r="BZ9" s="48"/>
      <c r="CA9" s="48"/>
      <c r="CB9" s="48"/>
      <c r="CC9" s="48"/>
      <c r="CD9" s="48"/>
      <c r="CE9" s="48"/>
      <c r="CF9" s="48"/>
      <c r="CG9" s="48"/>
      <c r="CH9" s="48"/>
      <c r="CI9" s="48"/>
      <c r="CJ9" s="48"/>
      <c r="CK9" s="48"/>
      <c r="CL9" s="48"/>
      <c r="CM9" s="48"/>
      <c r="CN9" s="48"/>
      <c r="CO9" s="48"/>
      <c r="CP9" s="48"/>
      <c r="CQ9" s="48"/>
      <c r="CR9" s="48"/>
      <c r="CS9" s="48"/>
      <c r="CT9" s="48"/>
      <c r="CU9" s="48"/>
      <c r="CV9" s="48"/>
      <c r="CW9" s="48"/>
      <c r="CX9" s="48"/>
      <c r="CY9" s="48"/>
      <c r="CZ9" s="48"/>
      <c r="DA9" s="48"/>
      <c r="DB9" s="48"/>
      <c r="DC9" s="48"/>
      <c r="DD9" s="48"/>
      <c r="DE9" s="48"/>
      <c r="DF9" s="48"/>
      <c r="DG9" s="48"/>
      <c r="DH9" s="48"/>
      <c r="DI9" s="48"/>
      <c r="DJ9" s="48"/>
      <c r="DK9" s="48"/>
      <c r="DL9" s="48"/>
      <c r="DM9" s="48"/>
      <c r="DN9" s="48"/>
      <c r="DO9" s="48"/>
      <c r="DP9" s="48"/>
      <c r="DQ9" s="48"/>
      <c r="DR9" s="66"/>
      <c r="DS9" s="66"/>
      <c r="DT9" s="66"/>
      <c r="DU9" s="66"/>
      <c r="DV9" s="66"/>
      <c r="DW9" s="66"/>
      <c r="DX9" s="66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49"/>
      <c r="EO9" s="49"/>
      <c r="EP9" s="49"/>
      <c r="EQ9" s="49"/>
      <c r="ER9" s="49"/>
      <c r="ES9" s="49"/>
      <c r="ET9" s="49"/>
      <c r="EU9" s="49"/>
      <c r="EV9" s="49"/>
      <c r="EW9" s="49"/>
      <c r="EX9" s="49"/>
      <c r="EY9" s="49"/>
      <c r="EZ9" s="49"/>
      <c r="FA9" s="49"/>
      <c r="FB9" s="49"/>
      <c r="FC9" s="49"/>
      <c r="FD9" s="49"/>
      <c r="FE9" s="49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2026-04-08T06:07:57Z</dcterms:modified>
</cp:coreProperties>
</file>