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11.2025г (Приложение 4)\"/>
    </mc:Choice>
  </mc:AlternateContent>
  <bookViews>
    <workbookView xWindow="0" yWindow="0" windowWidth="28800" windowHeight="11100" firstSheet="2" activeTab="2"/>
  </bookViews>
  <sheets>
    <sheet name="стр.1" sheetId="1" state="hidden" r:id="rId1"/>
    <sheet name="стр.2" sheetId="2" state="hidden" r:id="rId2"/>
    <sheet name="стр.5" sheetId="5" r:id="rId3"/>
  </sheets>
  <definedNames>
    <definedName name="_xlnm.Print_Area" localSheetId="0">стр.1!$A$1:$FE$18</definedName>
    <definedName name="_xlnm.Print_Area" localSheetId="1">стр.2!$A$1:$FE$14</definedName>
  </definedNames>
  <calcPr calcId="162913"/>
</workbook>
</file>

<file path=xl/calcChain.xml><?xml version="1.0" encoding="utf-8"?>
<calcChain xmlns="http://schemas.openxmlformats.org/spreadsheetml/2006/main">
  <c r="EL18" i="1" l="1"/>
  <c r="CJ18" i="1" l="1"/>
  <c r="DR18" i="1" l="1"/>
  <c r="DA18" i="1" l="1"/>
  <c r="CD8" i="5" l="1"/>
  <c r="AN8" i="5"/>
  <c r="DB8" i="5" s="1"/>
  <c r="DR14" i="2"/>
  <c r="DA14" i="2"/>
  <c r="CJ14" i="2"/>
  <c r="AN14" i="2"/>
  <c r="W14" i="2"/>
  <c r="F14" i="2"/>
  <c r="A9" i="2"/>
  <c r="CV7" i="2"/>
  <c r="BZ7" i="2"/>
  <c r="CI5" i="2"/>
  <c r="EL14" i="2" l="1"/>
  <c r="BI8" i="5"/>
</calcChain>
</file>

<file path=xl/sharedStrings.xml><?xml version="1.0" encoding="utf-8"?>
<sst xmlns="http://schemas.openxmlformats.org/spreadsheetml/2006/main" count="64" uniqueCount="52">
  <si>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</si>
  <si>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</si>
  <si>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</si>
  <si>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</si>
  <si>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</si>
  <si>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</si>
  <si>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</si>
  <si>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</si>
  <si>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</si>
  <si>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</si>
  <si>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</si>
  <si>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</si>
  <si>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</si>
  <si>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</si>
  <si>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</si>
  <si>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</si>
  <si>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</si>
  <si>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</si>
  <si>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</si>
  <si>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</si>
  <si>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</si>
  <si>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</si>
  <si>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</si>
  <si>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</si>
  <si>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</si>
  <si>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</si>
  <si>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</si>
  <si>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</si>
  <si>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</si>
  <si>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</si>
  <si>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</si>
  <si>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</si>
  <si>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</si>
  <si>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</si>
  <si>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</si>
  <si>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-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</si>
  <si>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</si>
  <si>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</si>
  <si>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</si>
  <si>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</si>
  <si>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</si>
  <si>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</si>
  <si>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</si>
  <si>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</si>
  <si>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</si>
  <si>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</si>
  <si>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</si>
  <si>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</si>
  <si>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</si>
  <si>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</si>
  <si>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1-30 ноября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</si>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</sst>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60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6" fillId="16" borderId="3" xfId="0" applyFont="1" applyFill="1" applyBorder="1" applyAlignment="1">
      <alignment horizontal="left" vertical="center" wrapText="1"/>
    </xf>
    <xf numFmtId="164" fontId="6" fillId="18" borderId="3" xfId="0" applyNumberFormat="1" applyFont="1" applyFill="1" applyBorder="1" applyAlignment="1">
      <alignment horizontal="center" vertical="center"/>
    </xf>
    <xf numFmtId="164" fontId="6" fillId="17" borderId="3" xfId="0" applyNumberFormat="1" applyFont="1" applyFill="1" applyBorder="1" applyAlignment="1">
      <alignment horizontal="center" vertical="center"/>
    </xf>
    <xf numFmtId="49" fontId="6" fillId="17" borderId="6" xfId="0" applyNumberFormat="1" applyFont="1" applyFill="1" applyBorder="1" applyAlignment="1">
      <alignment horizontal="center" vertical="center"/>
    </xf>
    <xf numFmtId="49" fontId="6" fillId="17" borderId="7" xfId="0" applyNumberFormat="1" applyFont="1" applyFill="1" applyBorder="1" applyAlignment="1">
      <alignment horizontal="center" vertical="center"/>
    </xf>
    <xf numFmtId="49" fontId="6" fillId="17" borderId="8" xfId="0" applyNumberFormat="1" applyFont="1" applyFill="1" applyBorder="1" applyAlignment="1">
      <alignment horizontal="center" vertical="center"/>
    </xf>
    <xf numFmtId="0" fontId="6" fillId="17" borderId="6" xfId="0" applyFont="1" applyFill="1" applyBorder="1" applyAlignment="1">
      <alignment horizontal="left" vertical="center" wrapText="1"/>
    </xf>
    <xf numFmtId="0" fontId="0" fillId="17" borderId="7" xfId="0" applyFill="1" applyBorder="1" applyAlignment="1">
      <alignment horizontal="left" vertical="center" wrapText="1"/>
    </xf>
    <xf numFmtId="0" fontId="0" fillId="17" borderId="8" xfId="0" applyFill="1" applyBorder="1" applyAlignment="1">
      <alignment horizontal="left" vertical="center" wrapText="1"/>
    </xf>
    <xf numFmtId="0" fontId="6" fillId="17" borderId="3" xfId="0" applyFont="1" applyFill="1" applyBorder="1" applyAlignment="1">
      <alignment horizontal="center" vertical="center" wrapText="1"/>
    </xf>
    <xf numFmtId="0" fontId="6" fillId="17" borderId="3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center" vertical="top" wrapText="1"/>
    </xf>
    <xf numFmtId="0" fontId="6" fillId="17" borderId="4" xfId="0" applyFont="1" applyFill="1" applyBorder="1" applyAlignment="1">
      <alignment horizontal="center" vertical="top"/>
    </xf>
    <xf numFmtId="0" fontId="6" fillId="17" borderId="0" xfId="0" applyFont="1" applyFill="1" applyAlignment="1">
      <alignment horizontal="center" vertical="top"/>
    </xf>
    <xf numFmtId="0" fontId="6" fillId="17" borderId="5" xfId="0" applyFont="1" applyFill="1" applyBorder="1" applyAlignment="1">
      <alignment horizontal="center" vertical="top"/>
    </xf>
    <xf numFmtId="0" fontId="6" fillId="17" borderId="3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164" fontId="6" fillId="16" borderId="3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8"/>
  <sheetViews>
    <sheetView topLeftCell="A7"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48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4" t="s">
        <v>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35" t="s">
        <v>5</v>
      </c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6" t="s">
        <v>6</v>
      </c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</row>
    <row r="11" spans="1:161" s="8" customFormat="1" ht="15" customHeight="1" x14ac:dyDescent="0.25">
      <c r="BY11" s="9" t="s">
        <v>7</v>
      </c>
      <c r="BZ11" s="37" t="s">
        <v>51</v>
      </c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8">
        <v>20</v>
      </c>
      <c r="CS11" s="38"/>
      <c r="CT11" s="38"/>
      <c r="CU11" s="38"/>
      <c r="CV11" s="39" t="s">
        <v>49</v>
      </c>
      <c r="CW11" s="39"/>
      <c r="CX11" s="39"/>
      <c r="CY11" s="39"/>
      <c r="CZ11" s="12" t="s">
        <v>8</v>
      </c>
      <c r="DA11" s="12"/>
      <c r="DB11" s="12"/>
      <c r="DC11" s="12"/>
    </row>
    <row r="12" spans="1:161" s="13" customFormat="1" ht="11.25" x14ac:dyDescent="0.2">
      <c r="BZ12" s="32" t="s">
        <v>9</v>
      </c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</row>
    <row r="13" spans="1:161" x14ac:dyDescent="0.25">
      <c r="A13" s="33" t="s">
        <v>50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spans="1:161" s="13" customFormat="1" ht="11.25" x14ac:dyDescent="0.2">
      <c r="A14" s="32" t="s">
        <v>10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61" s="13" customFormat="1" ht="11.25" x14ac:dyDescent="0.2"/>
    <row r="16" spans="1:161" s="10" customFormat="1" ht="67.5" customHeight="1" x14ac:dyDescent="0.2">
      <c r="A16" s="27" t="s">
        <v>11</v>
      </c>
      <c r="B16" s="27"/>
      <c r="C16" s="27"/>
      <c r="D16" s="27"/>
      <c r="E16" s="27"/>
      <c r="F16" s="27" t="s">
        <v>12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 t="s">
        <v>13</v>
      </c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 t="s">
        <v>14</v>
      </c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 t="s">
        <v>15</v>
      </c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 t="s">
        <v>16</v>
      </c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 t="s">
        <v>17</v>
      </c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 t="s">
        <v>18</v>
      </c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 t="s">
        <v>19</v>
      </c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 t="s">
        <v>20</v>
      </c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</row>
    <row r="17" spans="1:161" s="14" customFormat="1" ht="12" x14ac:dyDescent="0.2">
      <c r="A17" s="28">
        <v>1</v>
      </c>
      <c r="B17" s="29"/>
      <c r="C17" s="29"/>
      <c r="D17" s="29"/>
      <c r="E17" s="30"/>
      <c r="F17" s="31">
        <v>2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>
        <v>3</v>
      </c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>
        <v>4</v>
      </c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>
        <v>5</v>
      </c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>
        <v>6</v>
      </c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>
        <v>7</v>
      </c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>
        <v>8</v>
      </c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>
        <v>9</v>
      </c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>
        <v>10</v>
      </c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</row>
    <row r="18" spans="1:161" s="15" customFormat="1" ht="381" customHeight="1" x14ac:dyDescent="0.2">
      <c r="A18" s="19"/>
      <c r="B18" s="20"/>
      <c r="C18" s="20"/>
      <c r="D18" s="20"/>
      <c r="E18" s="21"/>
      <c r="F18" s="22" t="s">
        <v>21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4"/>
      <c r="W18" s="22" t="s">
        <v>22</v>
      </c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4"/>
      <c r="AN18" s="25" t="s">
        <v>21</v>
      </c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 t="s">
        <v>23</v>
      </c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16" t="s">
        <v>24</v>
      </c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7">
        <f>50.856/1000</f>
        <v>5.0855999999999998E-2</v>
      </c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>
        <f>CJ18</f>
        <v>5.0855999999999998E-2</v>
      </c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8">
        <f>0.011*24*30</f>
        <v>7.92</v>
      </c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7">
        <f>DR18-DA18-1.5461392781+0.0035372781</f>
        <v>6.3265419999999999</v>
      </c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workbookViewId="0">
      <selection activeCell="GN29" sqref="GN29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4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5" t="str">
        <f>стр.1!CI9</f>
        <v>АО "Дальневосточная генерирующая компания"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6" t="s">
        <v>6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</row>
    <row r="7" spans="1:161" s="8" customFormat="1" ht="15" customHeight="1" x14ac:dyDescent="0.25">
      <c r="BY7" s="9" t="s">
        <v>26</v>
      </c>
      <c r="BZ7" s="55" t="str">
        <f>стр.1!BZ11</f>
        <v>Ноябрь</v>
      </c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38">
        <v>20</v>
      </c>
      <c r="CS7" s="38"/>
      <c r="CT7" s="38"/>
      <c r="CU7" s="38"/>
      <c r="CV7" s="56" t="str">
        <f>стр.1!CV11</f>
        <v>25</v>
      </c>
      <c r="CW7" s="56"/>
      <c r="CX7" s="56"/>
      <c r="CY7" s="56"/>
      <c r="CZ7" s="12" t="s">
        <v>8</v>
      </c>
      <c r="DA7" s="12"/>
      <c r="DB7" s="12"/>
      <c r="DC7" s="12"/>
    </row>
    <row r="8" spans="1:161" s="13" customFormat="1" ht="11.25" x14ac:dyDescent="0.2">
      <c r="BZ8" s="32" t="s">
        <v>9</v>
      </c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</row>
    <row r="9" spans="1:161" x14ac:dyDescent="0.25">
      <c r="A9" s="54" t="str">
        <f>стр.1!A13</f>
        <v>1-30 ноября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</row>
    <row r="10" spans="1:161" s="13" customFormat="1" ht="11.25" x14ac:dyDescent="0.2">
      <c r="A10" s="32" t="s">
        <v>10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61" s="13" customFormat="1" ht="11.25" x14ac:dyDescent="0.2"/>
    <row r="12" spans="1:161" s="10" customFormat="1" ht="48.75" customHeight="1" x14ac:dyDescent="0.2">
      <c r="A12" s="49" t="s">
        <v>11</v>
      </c>
      <c r="B12" s="49"/>
      <c r="C12" s="49"/>
      <c r="D12" s="49"/>
      <c r="E12" s="49"/>
      <c r="F12" s="49" t="s">
        <v>27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 t="s">
        <v>13</v>
      </c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 t="s">
        <v>28</v>
      </c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 t="s">
        <v>29</v>
      </c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 t="s">
        <v>30</v>
      </c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 t="s">
        <v>17</v>
      </c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 t="s">
        <v>18</v>
      </c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 t="s">
        <v>31</v>
      </c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 t="s">
        <v>32</v>
      </c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</row>
    <row r="13" spans="1:161" s="14" customFormat="1" ht="12" x14ac:dyDescent="0.2">
      <c r="A13" s="50">
        <v>1</v>
      </c>
      <c r="B13" s="51"/>
      <c r="C13" s="51"/>
      <c r="D13" s="51"/>
      <c r="E13" s="52"/>
      <c r="F13" s="53">
        <v>2</v>
      </c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>
        <v>3</v>
      </c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>
        <v>4</v>
      </c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>
        <v>5</v>
      </c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>
        <v>6</v>
      </c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>
        <v>7</v>
      </c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>
        <v>8</v>
      </c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>
        <v>9</v>
      </c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>
        <v>10</v>
      </c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</row>
    <row r="14" spans="1:161" s="15" customFormat="1" ht="59.25" customHeight="1" x14ac:dyDescent="0.2">
      <c r="A14" s="42"/>
      <c r="B14" s="43"/>
      <c r="C14" s="43"/>
      <c r="D14" s="43"/>
      <c r="E14" s="44"/>
      <c r="F14" s="45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7"/>
      <c r="W14" s="45" t="str">
        <f>стр.1!W18</f>
        <v>Газопровод-отвод к предприятию ОАО «СК «Агроэнерго»</v>
      </c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7"/>
      <c r="AN14" s="48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 t="s">
        <v>33</v>
      </c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0" t="s">
        <v>34</v>
      </c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18">
        <f>стр.1!CJ18</f>
        <v>5.0855999999999998E-2</v>
      </c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41">
        <f>стр.1!DA18</f>
        <v>5.0855999999999998E-2</v>
      </c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26">
        <f>стр.1!DR18</f>
        <v>7.92</v>
      </c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41">
        <f>стр.1!EL18</f>
        <v>6.3265419999999999</v>
      </c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tabSelected="1" workbookViewId="0">
      <selection activeCell="DZ24" sqref="DZ2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36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59" t="s">
        <v>37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</row>
    <row r="5" spans="1:161" s="7" customFormat="1" ht="15.75" x14ac:dyDescent="0.25"/>
    <row r="6" spans="1:161" s="15" customFormat="1" ht="64.5" customHeight="1" x14ac:dyDescent="0.2">
      <c r="A6" s="58" t="s">
        <v>38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 t="s">
        <v>39</v>
      </c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 t="s">
        <v>40</v>
      </c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 t="s">
        <v>41</v>
      </c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 t="s">
        <v>42</v>
      </c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 t="s">
        <v>43</v>
      </c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 t="s">
        <v>44</v>
      </c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 t="s">
        <v>45</v>
      </c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</row>
    <row r="7" spans="1:161" s="14" customFormat="1" ht="12" x14ac:dyDescent="0.2">
      <c r="A7" s="53">
        <v>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>
        <v>2</v>
      </c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>
        <v>3</v>
      </c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>
        <v>4</v>
      </c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>
        <v>5</v>
      </c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>
        <v>6</v>
      </c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>
        <v>7</v>
      </c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>
        <v>8</v>
      </c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</row>
    <row r="8" spans="1:161" s="15" customFormat="1" ht="12" x14ac:dyDescent="0.2">
      <c r="A8" s="58" t="s">
        <v>46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 t="s">
        <v>47</v>
      </c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18">
        <f>11</f>
        <v>11</v>
      </c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41">
        <f>стр.1!DR18-стр.1!EL18</f>
        <v>1.593458</v>
      </c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18">
        <f>0.0296129+3.86255</f>
        <v>3.8921629000000002</v>
      </c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>
        <f>AN8-CD8</f>
        <v>7.1078370999999994</v>
      </c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57" t="s">
        <v>35</v>
      </c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8" t="s">
        <v>35</v>
      </c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</row>
    <row r="9" spans="1:161" s="15" customFormat="1" ht="12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стр.1</vt:lpstr>
      <vt:lpstr>стр.2</vt:lpstr>
      <vt:lpstr>стр.5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2025-12-04T01:04:03Z</dcterms:modified>
</cp:coreProperties>
</file>