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_2" sheetId="1" state="visible" r:id="rId1"/>
  </sheets>
  <definedNames>
    <definedName name="_xlnm.Print_Area" localSheetId="0">стр.1_2!$A$1:$BL$75</definedName>
  </definedNames>
  <calcPr/>
</workbook>
</file>

<file path=xl/sharedStrings.xml><?xml version="1.0" encoding="utf-8"?>
<sst xmlns="http://schemas.openxmlformats.org/spreadsheetml/2006/main" count="126" uniqueCount="126">
  <si>
    <t xml:space="preserve">Приложение № 2</t>
  </si>
  <si>
    <t xml:space="preserve">к приказу ФАС России</t>
  </si>
  <si>
    <t xml:space="preserve">от 08.12.2022 № 960/22</t>
  </si>
  <si>
    <t xml:space="preserve">Форма 1</t>
  </si>
  <si>
    <t>Информация</t>
  </si>
  <si>
    <t xml:space="preserve">об основных показателях финансово-хозяйственной деятельности</t>
  </si>
  <si>
    <t xml:space="preserve">АО "ДГК" (газопровод-отвод к АО "СК"Агроэнерго")</t>
  </si>
  <si>
    <t xml:space="preserve">(наименование субъекта естественной монополии)</t>
  </si>
  <si>
    <t xml:space="preserve"> на 2026 год в сфере оказания услуг по транспортировке газа</t>
  </si>
  <si>
    <t xml:space="preserve">по магистральным трубопроводам </t>
  </si>
  <si>
    <t>№</t>
  </si>
  <si>
    <t xml:space="preserve">Наименование показателя</t>
  </si>
  <si>
    <t xml:space="preserve">Единицы измерения</t>
  </si>
  <si>
    <t>Итого</t>
  </si>
  <si>
    <t xml:space="preserve">Расходы на транспортировку газа по данным бухгалтерского учета, в том числе:</t>
  </si>
  <si>
    <t xml:space="preserve">тыс. руб.</t>
  </si>
  <si>
    <t>1.1</t>
  </si>
  <si>
    <t xml:space="preserve">Фонд оплаты труда</t>
  </si>
  <si>
    <t>1.2</t>
  </si>
  <si>
    <t xml:space="preserve">Отчисление на уплату страховых взносов</t>
  </si>
  <si>
    <t>1.3</t>
  </si>
  <si>
    <t xml:space="preserve">Материальные затраты:</t>
  </si>
  <si>
    <t>1.3.1</t>
  </si>
  <si>
    <t>электроэнергия</t>
  </si>
  <si>
    <t>1.3.2</t>
  </si>
  <si>
    <t xml:space="preserve">коммунальные платежи (кроме электроэнергии)</t>
  </si>
  <si>
    <t>1.3.3</t>
  </si>
  <si>
    <t xml:space="preserve">сырье и материалы</t>
  </si>
  <si>
    <t>1.3.4</t>
  </si>
  <si>
    <t>топливо</t>
  </si>
  <si>
    <t>1.3.5</t>
  </si>
  <si>
    <t xml:space="preserve">запасные части и инвентарь</t>
  </si>
  <si>
    <t>1.3.6</t>
  </si>
  <si>
    <t xml:space="preserve">газ на собственные нужды и технологические потери</t>
  </si>
  <si>
    <t>1.3.7</t>
  </si>
  <si>
    <t xml:space="preserve">плата за негативное воздействие на окружающую среду</t>
  </si>
  <si>
    <t>1.4</t>
  </si>
  <si>
    <t xml:space="preserve">Амортизация основных средств, в том числе:</t>
  </si>
  <si>
    <t>1.4.1</t>
  </si>
  <si>
    <t xml:space="preserve">амортизация трубопроводов и газораспределительных станций</t>
  </si>
  <si>
    <t>1.4.2</t>
  </si>
  <si>
    <t xml:space="preserve">амортизация прочего имущества</t>
  </si>
  <si>
    <t>1.5</t>
  </si>
  <si>
    <t xml:space="preserve">Прочие услуги:</t>
  </si>
  <si>
    <t>1.5.1</t>
  </si>
  <si>
    <t xml:space="preserve">Услуги сторонних организаций:</t>
  </si>
  <si>
    <t>1.5.1.1</t>
  </si>
  <si>
    <t xml:space="preserve">услуги средств связи</t>
  </si>
  <si>
    <t>1.5.1.2</t>
  </si>
  <si>
    <t xml:space="preserve">оплата вневедомственной охраны</t>
  </si>
  <si>
    <t>1.5.1.3</t>
  </si>
  <si>
    <t xml:space="preserve">информационно-вычислительные услуги</t>
  </si>
  <si>
    <t>1.5.1.4</t>
  </si>
  <si>
    <t xml:space="preserve">аудиторские услуги</t>
  </si>
  <si>
    <t>1.5.1.5</t>
  </si>
  <si>
    <t xml:space="preserve">услуги технического обслуживания газопроводов</t>
  </si>
  <si>
    <t>1.5.1.6</t>
  </si>
  <si>
    <t xml:space="preserve">услуги диагностики</t>
  </si>
  <si>
    <t>1.5.1.7</t>
  </si>
  <si>
    <t xml:space="preserve">прочие услуги</t>
  </si>
  <si>
    <t>1.5.2</t>
  </si>
  <si>
    <t xml:space="preserve">Аренда (лизинг), в том числе:</t>
  </si>
  <si>
    <t>1.5.2.1</t>
  </si>
  <si>
    <t xml:space="preserve">аренда газопроводов и газораспределительных станций</t>
  </si>
  <si>
    <t>1.5.2.2</t>
  </si>
  <si>
    <t xml:space="preserve">аренда прочего имущества</t>
  </si>
  <si>
    <t>1.5.3</t>
  </si>
  <si>
    <t xml:space="preserve">Страхование, в том числе:</t>
  </si>
  <si>
    <t>1.5.3.1</t>
  </si>
  <si>
    <t xml:space="preserve">страхование опасного производственного объекта</t>
  </si>
  <si>
    <t>1.5.3.2</t>
  </si>
  <si>
    <t xml:space="preserve">страхование имущества</t>
  </si>
  <si>
    <t>1.5.3.3</t>
  </si>
  <si>
    <t xml:space="preserve">прочее страхование</t>
  </si>
  <si>
    <t>1.5.4</t>
  </si>
  <si>
    <t xml:space="preserve">Капитальный ремонт</t>
  </si>
  <si>
    <t>1.5.5</t>
  </si>
  <si>
    <t xml:space="preserve">Налоги в составе себестоимости, в том числе:</t>
  </si>
  <si>
    <t>1.5.5.1</t>
  </si>
  <si>
    <t xml:space="preserve">налог на имущество</t>
  </si>
  <si>
    <t>1.5.5.2</t>
  </si>
  <si>
    <t xml:space="preserve">транспортный налог</t>
  </si>
  <si>
    <t>1.5.5.3</t>
  </si>
  <si>
    <t xml:space="preserve">земельный налог</t>
  </si>
  <si>
    <t>1.5.6</t>
  </si>
  <si>
    <t xml:space="preserve">Другие затраты, в том числе:</t>
  </si>
  <si>
    <t>1.5.6.1</t>
  </si>
  <si>
    <t xml:space="preserve">охрана труда и подготовка кадров</t>
  </si>
  <si>
    <t>1.5.6.2</t>
  </si>
  <si>
    <t xml:space="preserve">канцелярские и почтовые расходы</t>
  </si>
  <si>
    <t>1.5.6.3</t>
  </si>
  <si>
    <t xml:space="preserve">командировочные расходы</t>
  </si>
  <si>
    <t>1.5.6.4</t>
  </si>
  <si>
    <t>прочие</t>
  </si>
  <si>
    <t xml:space="preserve">Прочие доходы</t>
  </si>
  <si>
    <t xml:space="preserve">Прочие расходы</t>
  </si>
  <si>
    <t>3.1</t>
  </si>
  <si>
    <t xml:space="preserve">Услуги банков</t>
  </si>
  <si>
    <t>3.2</t>
  </si>
  <si>
    <t xml:space="preserve">Проценты по целевым кредитам</t>
  </si>
  <si>
    <t>3.3</t>
  </si>
  <si>
    <t xml:space="preserve">Социальное развитие и выплаты социального характера</t>
  </si>
  <si>
    <t xml:space="preserve">Социальное развитие и выплаты социального
характера</t>
  </si>
  <si>
    <t>3.4</t>
  </si>
  <si>
    <t>Прочие</t>
  </si>
  <si>
    <t xml:space="preserve">Расходы из чистой прибыли, в том числе:</t>
  </si>
  <si>
    <t>4.1</t>
  </si>
  <si>
    <t xml:space="preserve">Капитальные вложения</t>
  </si>
  <si>
    <t>4.2</t>
  </si>
  <si>
    <t xml:space="preserve">Обслуживание привлеченного на долгосрочной основе капитала</t>
  </si>
  <si>
    <t>4.3</t>
  </si>
  <si>
    <t>Дивиденды</t>
  </si>
  <si>
    <t xml:space="preserve">Налог на прибыль</t>
  </si>
  <si>
    <t xml:space="preserve">Общий объем тарифной выручки</t>
  </si>
  <si>
    <t xml:space="preserve">Справочная информация</t>
  </si>
  <si>
    <t xml:space="preserve">Численность персонала, занятого в регулируемом виде деятельности</t>
  </si>
  <si>
    <t>единиц</t>
  </si>
  <si>
    <t xml:space="preserve">Протяженность трубопроводов</t>
  </si>
  <si>
    <t>км</t>
  </si>
  <si>
    <t xml:space="preserve">Средняя загрузка трубопроводов</t>
  </si>
  <si>
    <t>%</t>
  </si>
  <si>
    <t xml:space="preserve">весь объем газа/проектную производительность (1-в экспертом заключении, 2 -  в шаблоне)</t>
  </si>
  <si>
    <t xml:space="preserve">Количество компрессорных станций</t>
  </si>
  <si>
    <t xml:space="preserve">Суммарная мощность перекачивающих агрегатов</t>
  </si>
  <si>
    <t>МВт</t>
  </si>
  <si>
    <t xml:space="preserve">Количество газораспределительных станций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</si>
</sst>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0"/>
  </numFmts>
  <fonts count="7">
    <font>
      <sz val="10.000000"/>
      <color theme="1"/>
      <name val="Arial Cyr"/>
    </font>
    <font>
      <sz val="10.000000"/>
      <name val="Times New Roman"/>
    </font>
    <font>
      <sz val="11.000000"/>
      <name val="Times New Roman"/>
    </font>
    <font>
      <sz val="12.000000"/>
      <name val="Times New Roman"/>
    </font>
    <font>
      <b/>
      <sz val="12.000000"/>
      <name val="Times New Roman"/>
    </font>
    <font>
      <sz val="8.000000"/>
      <name val="Times New Roman"/>
    </font>
    <font>
      <b/>
      <sz val="8.000000"/>
      <name val="Times New Roman"/>
    </font>
  </fonts>
  <fills count="2">
    <fill>
      <patternFill patternType="none"/>
    </fill>
    <fill>
      <patternFill patternType="gray125"/>
    </fill>
  </fills>
  <borders count="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5">
    <xf fontId="0" fillId="0" borderId="0" numFmtId="0" xfId="0"/>
    <xf fontId="1" fillId="0" borderId="0" numFmtId="0" xfId="0" applyFont="1"/>
    <xf fontId="1" fillId="0" borderId="0" numFmtId="0" xfId="0" applyFont="1" applyAlignment="1">
      <alignment horizontal="right"/>
    </xf>
    <xf fontId="2" fillId="0" borderId="0" numFmtId="0" xfId="0" applyFont="1"/>
    <xf fontId="2" fillId="0" borderId="0" numFmtId="0" xfId="0" applyFont="1" applyAlignment="1">
      <alignment horizontal="right"/>
    </xf>
    <xf fontId="3" fillId="0" borderId="0" numFmtId="0" xfId="0" applyFont="1" applyAlignment="1">
      <alignment horizontal="center"/>
    </xf>
    <xf fontId="4" fillId="0" borderId="0" numFmtId="0" xfId="0" applyFont="1"/>
    <xf fontId="4" fillId="0" borderId="0" numFmtId="0" xfId="0" applyFont="1" applyAlignment="1">
      <alignment horizontal="center" wrapText="1"/>
    </xf>
    <xf fontId="5" fillId="0" borderId="0" numFmtId="0" xfId="0" applyFont="1"/>
    <xf fontId="5" fillId="0" borderId="0" numFmtId="0" xfId="0" applyFont="1" applyAlignment="1">
      <alignment horizontal="center" vertical="top"/>
    </xf>
    <xf fontId="2" fillId="0" borderId="1" numFmtId="0" xfId="0" applyFont="1" applyBorder="1" applyAlignment="1">
      <alignment horizontal="center"/>
    </xf>
    <xf fontId="5" fillId="0" borderId="2" numFmtId="0" xfId="0" applyFont="1" applyBorder="1" applyAlignment="1">
      <alignment horizontal="center" vertical="top" wrapText="1"/>
    </xf>
    <xf fontId="5" fillId="0" borderId="3" numFmtId="0" xfId="0" applyFont="1" applyBorder="1" applyAlignment="1">
      <alignment horizontal="center" vertical="top" wrapText="1"/>
    </xf>
    <xf fontId="5" fillId="0" borderId="0" numFmtId="0" xfId="0" applyFont="1" applyAlignment="1">
      <alignment vertical="top"/>
    </xf>
    <xf fontId="5" fillId="0" borderId="2" numFmtId="0" xfId="0" applyFont="1" applyBorder="1" applyAlignment="1">
      <alignment horizontal="center" vertical="top"/>
    </xf>
    <xf fontId="5" fillId="0" borderId="3" numFmtId="0" xfId="0" applyFont="1" applyBorder="1" applyAlignment="1">
      <alignment horizontal="center" vertical="top"/>
    </xf>
    <xf fontId="5" fillId="0" borderId="4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vertical="top"/>
    </xf>
    <xf fontId="6" fillId="0" borderId="0" numFmtId="0" xfId="0" applyFont="1"/>
    <xf fontId="6" fillId="0" borderId="6" numFmtId="0" xfId="0" applyFont="1" applyBorder="1" applyAlignment="1">
      <alignment horizontal="center" vertical="top"/>
    </xf>
    <xf fontId="6" fillId="0" borderId="7" numFmtId="0" xfId="0" applyFont="1" applyBorder="1" applyAlignment="1">
      <alignment horizontal="center" vertical="top"/>
    </xf>
    <xf fontId="6" fillId="0" borderId="8" numFmtId="0" xfId="0" applyFont="1" applyBorder="1" applyAlignment="1">
      <alignment horizontal="center" vertical="top"/>
    </xf>
    <xf fontId="6" fillId="0" borderId="6" numFmtId="0" xfId="0" applyFont="1" applyBorder="1" applyAlignment="1">
      <alignment vertical="top"/>
    </xf>
    <xf fontId="6" fillId="0" borderId="7" numFmtId="0" xfId="0" applyFont="1" applyBorder="1" applyAlignment="1">
      <alignment vertical="top" wrapText="1"/>
    </xf>
    <xf fontId="6" fillId="0" borderId="8" numFmtId="0" xfId="0" applyFont="1" applyBorder="1" applyAlignment="1">
      <alignment vertical="top" wrapText="1"/>
    </xf>
    <xf fontId="5" fillId="0" borderId="6" numFmtId="0" xfId="0" applyFont="1" applyBorder="1" applyAlignment="1">
      <alignment horizontal="center" vertical="top"/>
    </xf>
    <xf fontId="5" fillId="0" borderId="7" numFmtId="0" xfId="0" applyFont="1" applyBorder="1" applyAlignment="1">
      <alignment horizontal="center" vertical="top"/>
    </xf>
    <xf fontId="5" fillId="0" borderId="5" numFmtId="4" xfId="0" applyNumberFormat="1" applyFont="1" applyBorder="1" applyAlignment="1">
      <alignment horizontal="center" vertical="top"/>
    </xf>
    <xf fontId="5" fillId="0" borderId="5" numFmtId="2" xfId="0" applyNumberFormat="1" applyFont="1" applyBorder="1" applyAlignment="1">
      <alignment horizontal="center" vertical="top"/>
    </xf>
    <xf fontId="5" fillId="0" borderId="8" numFmtId="0" xfId="0" applyFont="1" applyBorder="1" applyAlignment="1">
      <alignment horizontal="center" vertical="top"/>
    </xf>
    <xf fontId="5" fillId="0" borderId="6" numFmtId="0" xfId="0" applyFont="1" applyBorder="1" applyAlignment="1">
      <alignment vertical="top"/>
    </xf>
    <xf fontId="5" fillId="0" borderId="7" numFmtId="0" xfId="0" applyFont="1" applyBorder="1" applyAlignment="1">
      <alignment vertical="top" wrapText="1"/>
    </xf>
    <xf fontId="5" fillId="0" borderId="8" numFmtId="0" xfId="0" applyFont="1" applyBorder="1" applyAlignment="1">
      <alignment vertical="top" wrapText="1"/>
    </xf>
    <xf fontId="6" fillId="0" borderId="0" numFmtId="0" xfId="0" applyFont="1" applyAlignment="1">
      <alignment horizontal="center" vertical="top"/>
    </xf>
    <xf fontId="5" fillId="0" borderId="5" numFmtId="160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50" zoomScale="130" workbookViewId="0">
      <selection activeCell="BM31" activeCellId="0" sqref="BM:BM"/>
    </sheetView>
  </sheetViews>
  <sheetFormatPr defaultColWidth="0.85546875" defaultRowHeight="12.75"/>
  <cols>
    <col min="1" max="63" style="1" width="0.85546875"/>
    <col customWidth="1" min="64" max="64" style="1" width="27.85546875"/>
    <col customWidth="1" hidden="1" min="65" max="65" style="1" width="38.42578125"/>
    <col min="66" max="74" style="1" width="0.85546875"/>
    <col customWidth="1" hidden="1" min="75" max="75" style="1" width="44.42578125"/>
    <col customWidth="1" hidden="1" min="76" max="76" style="1" width="29.7109375"/>
    <col min="77" max="16384" style="1" width="0.85546875"/>
  </cols>
  <sheetData>
    <row r="1">
      <c r="BL1" s="2" t="s">
        <v>0</v>
      </c>
    </row>
    <row r="2" ht="15" customHeight="1">
      <c r="BL2" s="2" t="s">
        <v>1</v>
      </c>
    </row>
    <row r="3" s="3" customFormat="1" ht="18" customHeight="1">
      <c r="BL3" s="4" t="s">
        <v>2</v>
      </c>
    </row>
    <row r="4" s="3" customFormat="1" ht="14.25">
      <c r="BL4" s="4" t="s">
        <v>3</v>
      </c>
    </row>
    <row r="5" s="3" customFormat="1" ht="15"/>
    <row r="6" s="3" customFormat="1" ht="1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="6" customFormat="1" ht="15" customHeight="1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</row>
    <row r="8" s="6" customFormat="1" ht="15.75" customHeight="1">
      <c r="A8" s="7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="8" customFormat="1" ht="12.75" customHeight="1">
      <c r="A9" s="9" t="s">
        <v>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="6" customFormat="1" ht="15" customHeight="1">
      <c r="A10" s="5" t="s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="6" customFormat="1" ht="15" customHeight="1">
      <c r="A11" s="5" t="s"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="3" customFormat="1" ht="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</row>
    <row r="13" s="8" customFormat="1" ht="23.25" customHeight="1">
      <c r="A13" s="11" t="s">
        <v>10</v>
      </c>
      <c r="B13" s="11"/>
      <c r="C13" s="11"/>
      <c r="D13" s="11"/>
      <c r="E13" s="11"/>
      <c r="F13" s="11"/>
      <c r="G13" s="11"/>
      <c r="H13" s="11" t="s">
        <v>11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 t="s">
        <v>12</v>
      </c>
      <c r="BC13" s="11"/>
      <c r="BD13" s="11"/>
      <c r="BE13" s="11"/>
      <c r="BF13" s="11"/>
      <c r="BG13" s="11"/>
      <c r="BH13" s="11"/>
      <c r="BI13" s="11"/>
      <c r="BJ13" s="11"/>
      <c r="BK13" s="11"/>
      <c r="BL13" s="12" t="s">
        <v>13</v>
      </c>
    </row>
    <row r="14" s="13" customFormat="1" ht="11.25">
      <c r="A14" s="14">
        <v>1</v>
      </c>
      <c r="B14" s="14"/>
      <c r="C14" s="14"/>
      <c r="D14" s="14"/>
      <c r="E14" s="14"/>
      <c r="F14" s="14"/>
      <c r="G14" s="14"/>
      <c r="H14" s="14">
        <v>2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5">
        <v>3</v>
      </c>
      <c r="BC14" s="15"/>
      <c r="BD14" s="15"/>
      <c r="BE14" s="15"/>
      <c r="BF14" s="15"/>
      <c r="BG14" s="15"/>
      <c r="BH14" s="15"/>
      <c r="BI14" s="15"/>
      <c r="BJ14" s="15"/>
      <c r="BK14" s="16"/>
      <c r="BL14" s="17">
        <v>4</v>
      </c>
    </row>
    <row r="15" s="18" customFormat="1" ht="22.5" customHeight="1">
      <c r="A15" s="19">
        <v>1</v>
      </c>
      <c r="B15" s="20"/>
      <c r="C15" s="20"/>
      <c r="D15" s="20"/>
      <c r="E15" s="20"/>
      <c r="F15" s="20"/>
      <c r="G15" s="21"/>
      <c r="H15" s="22"/>
      <c r="I15" s="23" t="s">
        <v>14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4"/>
      <c r="BB15" s="25" t="s">
        <v>15</v>
      </c>
      <c r="BC15" s="26"/>
      <c r="BD15" s="26"/>
      <c r="BE15" s="26"/>
      <c r="BF15" s="26"/>
      <c r="BG15" s="26"/>
      <c r="BH15" s="26"/>
      <c r="BI15" s="26"/>
      <c r="BJ15" s="26"/>
      <c r="BK15" s="26"/>
      <c r="BL15" s="27">
        <f>BL18+BL26+BL29</f>
        <v>6104.8668495800011</v>
      </c>
      <c r="BW15" s="18" t="s">
        <v>14</v>
      </c>
      <c r="BX15" s="18" t="b">
        <f t="shared" ref="BX15:BX74" si="0">BW15=I15</f>
        <v>1</v>
      </c>
    </row>
    <row r="16" s="8" customFormat="1" ht="11.25">
      <c r="A16" s="19" t="s">
        <v>16</v>
      </c>
      <c r="B16" s="20"/>
      <c r="C16" s="20"/>
      <c r="D16" s="20"/>
      <c r="E16" s="20"/>
      <c r="F16" s="20"/>
      <c r="G16" s="21"/>
      <c r="H16" s="22"/>
      <c r="I16" s="23" t="s">
        <v>17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4"/>
      <c r="BB16" s="25" t="s">
        <v>15</v>
      </c>
      <c r="BC16" s="26"/>
      <c r="BD16" s="26"/>
      <c r="BE16" s="26"/>
      <c r="BF16" s="26"/>
      <c r="BG16" s="26"/>
      <c r="BH16" s="26"/>
      <c r="BI16" s="26"/>
      <c r="BJ16" s="26"/>
      <c r="BK16" s="26"/>
      <c r="BL16" s="28"/>
      <c r="BW16" s="8" t="s">
        <v>17</v>
      </c>
      <c r="BX16" s="18" t="b">
        <f t="shared" si="0"/>
        <v>1</v>
      </c>
    </row>
    <row r="17" s="8" customFormat="1" ht="11.25">
      <c r="A17" s="19" t="s">
        <v>18</v>
      </c>
      <c r="B17" s="20"/>
      <c r="C17" s="20"/>
      <c r="D17" s="20"/>
      <c r="E17" s="20"/>
      <c r="F17" s="20"/>
      <c r="G17" s="21"/>
      <c r="H17" s="22"/>
      <c r="I17" s="23" t="s">
        <v>19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4"/>
      <c r="BB17" s="25" t="s">
        <v>15</v>
      </c>
      <c r="BC17" s="26"/>
      <c r="BD17" s="26"/>
      <c r="BE17" s="26"/>
      <c r="BF17" s="26"/>
      <c r="BG17" s="26"/>
      <c r="BH17" s="26"/>
      <c r="BI17" s="26"/>
      <c r="BJ17" s="26"/>
      <c r="BK17" s="26"/>
      <c r="BL17" s="28"/>
      <c r="BW17" s="8" t="s">
        <v>19</v>
      </c>
      <c r="BX17" s="18" t="b">
        <f t="shared" si="0"/>
        <v>1</v>
      </c>
    </row>
    <row r="18" s="8" customFormat="1" ht="11.25">
      <c r="A18" s="19" t="s">
        <v>20</v>
      </c>
      <c r="B18" s="20"/>
      <c r="C18" s="20"/>
      <c r="D18" s="20"/>
      <c r="E18" s="20"/>
      <c r="F18" s="20"/>
      <c r="G18" s="21"/>
      <c r="H18" s="22"/>
      <c r="I18" s="23" t="s">
        <v>21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4"/>
      <c r="BB18" s="25" t="s">
        <v>15</v>
      </c>
      <c r="BC18" s="26"/>
      <c r="BD18" s="26"/>
      <c r="BE18" s="26"/>
      <c r="BF18" s="26"/>
      <c r="BG18" s="26"/>
      <c r="BH18" s="26"/>
      <c r="BI18" s="26"/>
      <c r="BJ18" s="26"/>
      <c r="BK18" s="26"/>
      <c r="BL18" s="28">
        <f>BL19+BL20+BL21+BL22+BL23+BL24</f>
        <v>369.02498981371394</v>
      </c>
      <c r="BW18" s="8" t="s">
        <v>21</v>
      </c>
      <c r="BX18" s="18" t="b">
        <f t="shared" si="0"/>
        <v>1</v>
      </c>
    </row>
    <row r="19" s="8" customFormat="1" ht="11.25">
      <c r="A19" s="25" t="s">
        <v>22</v>
      </c>
      <c r="B19" s="26"/>
      <c r="C19" s="26"/>
      <c r="D19" s="26"/>
      <c r="E19" s="26"/>
      <c r="F19" s="26"/>
      <c r="G19" s="29"/>
      <c r="H19" s="30"/>
      <c r="I19" s="31" t="s">
        <v>23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2"/>
      <c r="BB19" s="25" t="s">
        <v>15</v>
      </c>
      <c r="BC19" s="26"/>
      <c r="BD19" s="26"/>
      <c r="BE19" s="26"/>
      <c r="BF19" s="26"/>
      <c r="BG19" s="26"/>
      <c r="BH19" s="26"/>
      <c r="BI19" s="26"/>
      <c r="BJ19" s="26"/>
      <c r="BK19" s="26"/>
      <c r="BL19" s="28">
        <v>369.02498981371394</v>
      </c>
      <c r="BW19" s="8" t="s">
        <v>23</v>
      </c>
      <c r="BX19" s="18" t="b">
        <f t="shared" si="0"/>
        <v>1</v>
      </c>
    </row>
    <row r="20" s="8" customFormat="1" ht="11.25">
      <c r="A20" s="25" t="s">
        <v>24</v>
      </c>
      <c r="B20" s="26"/>
      <c r="C20" s="26"/>
      <c r="D20" s="26"/>
      <c r="E20" s="26"/>
      <c r="F20" s="26"/>
      <c r="G20" s="29"/>
      <c r="H20" s="30"/>
      <c r="I20" s="31" t="s">
        <v>25</v>
      </c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2"/>
      <c r="BB20" s="25" t="s">
        <v>15</v>
      </c>
      <c r="BC20" s="26"/>
      <c r="BD20" s="26"/>
      <c r="BE20" s="26"/>
      <c r="BF20" s="26"/>
      <c r="BG20" s="26"/>
      <c r="BH20" s="26"/>
      <c r="BI20" s="26"/>
      <c r="BJ20" s="26"/>
      <c r="BK20" s="26"/>
      <c r="BL20" s="28"/>
      <c r="BW20" s="8" t="s">
        <v>25</v>
      </c>
      <c r="BX20" s="18" t="b">
        <f t="shared" si="0"/>
        <v>1</v>
      </c>
    </row>
    <row r="21" s="8" customFormat="1" ht="11.25">
      <c r="A21" s="25" t="s">
        <v>26</v>
      </c>
      <c r="B21" s="26"/>
      <c r="C21" s="26"/>
      <c r="D21" s="26"/>
      <c r="E21" s="26"/>
      <c r="F21" s="26"/>
      <c r="G21" s="29"/>
      <c r="H21" s="30"/>
      <c r="I21" s="31" t="s">
        <v>27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2"/>
      <c r="BB21" s="25" t="s">
        <v>15</v>
      </c>
      <c r="BC21" s="26"/>
      <c r="BD21" s="26"/>
      <c r="BE21" s="26"/>
      <c r="BF21" s="26"/>
      <c r="BG21" s="26"/>
      <c r="BH21" s="26"/>
      <c r="BI21" s="26"/>
      <c r="BJ21" s="26"/>
      <c r="BK21" s="26"/>
      <c r="BL21" s="28"/>
      <c r="BW21" s="8" t="s">
        <v>27</v>
      </c>
      <c r="BX21" s="18" t="b">
        <f t="shared" si="0"/>
        <v>1</v>
      </c>
    </row>
    <row r="22" s="8" customFormat="1" ht="11.25">
      <c r="A22" s="25" t="s">
        <v>28</v>
      </c>
      <c r="B22" s="26"/>
      <c r="C22" s="26"/>
      <c r="D22" s="26"/>
      <c r="E22" s="26"/>
      <c r="F22" s="26"/>
      <c r="G22" s="29"/>
      <c r="H22" s="30"/>
      <c r="I22" s="31" t="s">
        <v>29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2"/>
      <c r="BB22" s="25" t="s">
        <v>15</v>
      </c>
      <c r="BC22" s="26"/>
      <c r="BD22" s="26"/>
      <c r="BE22" s="26"/>
      <c r="BF22" s="26"/>
      <c r="BG22" s="26"/>
      <c r="BH22" s="26"/>
      <c r="BI22" s="26"/>
      <c r="BJ22" s="26"/>
      <c r="BK22" s="26"/>
      <c r="BL22" s="17"/>
      <c r="BW22" s="8" t="s">
        <v>29</v>
      </c>
      <c r="BX22" s="18" t="b">
        <f t="shared" si="0"/>
        <v>1</v>
      </c>
    </row>
    <row r="23" s="8" customFormat="1" ht="11.25">
      <c r="A23" s="25" t="s">
        <v>30</v>
      </c>
      <c r="B23" s="26"/>
      <c r="C23" s="26"/>
      <c r="D23" s="26"/>
      <c r="E23" s="26"/>
      <c r="F23" s="26"/>
      <c r="G23" s="29"/>
      <c r="H23" s="30"/>
      <c r="I23" s="31" t="s">
        <v>31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2"/>
      <c r="BB23" s="25" t="s">
        <v>15</v>
      </c>
      <c r="BC23" s="26"/>
      <c r="BD23" s="26"/>
      <c r="BE23" s="26"/>
      <c r="BF23" s="26"/>
      <c r="BG23" s="26"/>
      <c r="BH23" s="26"/>
      <c r="BI23" s="26"/>
      <c r="BJ23" s="26"/>
      <c r="BK23" s="26"/>
      <c r="BL23" s="17"/>
      <c r="BW23" s="8" t="s">
        <v>31</v>
      </c>
      <c r="BX23" s="18" t="b">
        <f t="shared" si="0"/>
        <v>1</v>
      </c>
    </row>
    <row r="24" s="8" customFormat="1" ht="11.25">
      <c r="A24" s="25" t="s">
        <v>32</v>
      </c>
      <c r="B24" s="26"/>
      <c r="C24" s="26"/>
      <c r="D24" s="26"/>
      <c r="E24" s="26"/>
      <c r="F24" s="26"/>
      <c r="G24" s="29"/>
      <c r="H24" s="30"/>
      <c r="I24" s="31" t="s">
        <v>33</v>
      </c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2"/>
      <c r="BB24" s="25" t="s">
        <v>15</v>
      </c>
      <c r="BC24" s="26"/>
      <c r="BD24" s="26"/>
      <c r="BE24" s="26"/>
      <c r="BF24" s="26"/>
      <c r="BG24" s="26"/>
      <c r="BH24" s="26"/>
      <c r="BI24" s="26"/>
      <c r="BJ24" s="26"/>
      <c r="BK24" s="26"/>
      <c r="BL24" s="17"/>
      <c r="BW24" s="8" t="s">
        <v>33</v>
      </c>
      <c r="BX24" s="18" t="b">
        <f t="shared" si="0"/>
        <v>1</v>
      </c>
    </row>
    <row r="25" s="8" customFormat="1" ht="11.25">
      <c r="A25" s="25" t="s">
        <v>34</v>
      </c>
      <c r="B25" s="26"/>
      <c r="C25" s="26"/>
      <c r="D25" s="26"/>
      <c r="E25" s="26"/>
      <c r="F25" s="26"/>
      <c r="G25" s="29"/>
      <c r="H25" s="30"/>
      <c r="I25" s="31" t="s">
        <v>35</v>
      </c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2"/>
      <c r="BB25" s="25" t="s">
        <v>15</v>
      </c>
      <c r="BC25" s="26"/>
      <c r="BD25" s="26"/>
      <c r="BE25" s="26"/>
      <c r="BF25" s="26"/>
      <c r="BG25" s="26"/>
      <c r="BH25" s="26"/>
      <c r="BI25" s="26"/>
      <c r="BJ25" s="26"/>
      <c r="BK25" s="26"/>
      <c r="BL25" s="17"/>
      <c r="BW25" s="8" t="s">
        <v>35</v>
      </c>
      <c r="BX25" s="18" t="b">
        <f t="shared" si="0"/>
        <v>1</v>
      </c>
    </row>
    <row r="26" s="8" customFormat="1" ht="11.25">
      <c r="A26" s="19" t="s">
        <v>36</v>
      </c>
      <c r="B26" s="20"/>
      <c r="C26" s="20"/>
      <c r="D26" s="20"/>
      <c r="E26" s="20"/>
      <c r="F26" s="20"/>
      <c r="G26" s="21"/>
      <c r="H26" s="22"/>
      <c r="I26" s="23" t="s">
        <v>37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4"/>
      <c r="BB26" s="25" t="s">
        <v>15</v>
      </c>
      <c r="BC26" s="26"/>
      <c r="BD26" s="26"/>
      <c r="BE26" s="26"/>
      <c r="BF26" s="26"/>
      <c r="BG26" s="26"/>
      <c r="BH26" s="26"/>
      <c r="BI26" s="26"/>
      <c r="BJ26" s="26"/>
      <c r="BK26" s="26"/>
      <c r="BL26" s="27">
        <f>BL27+BL28</f>
        <v>1996.7646363631438</v>
      </c>
      <c r="BW26" s="8" t="s">
        <v>37</v>
      </c>
      <c r="BX26" s="18" t="b">
        <f t="shared" si="0"/>
        <v>1</v>
      </c>
    </row>
    <row r="27" s="8" customFormat="1" ht="22.5" customHeight="1">
      <c r="A27" s="25" t="s">
        <v>38</v>
      </c>
      <c r="B27" s="26"/>
      <c r="C27" s="26"/>
      <c r="D27" s="26"/>
      <c r="E27" s="26"/>
      <c r="F27" s="26"/>
      <c r="G27" s="29"/>
      <c r="H27" s="30"/>
      <c r="I27" s="31" t="s">
        <v>39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2"/>
      <c r="BB27" s="25" t="s">
        <v>15</v>
      </c>
      <c r="BC27" s="26"/>
      <c r="BD27" s="26"/>
      <c r="BE27" s="26"/>
      <c r="BF27" s="26"/>
      <c r="BG27" s="26"/>
      <c r="BH27" s="26"/>
      <c r="BI27" s="26"/>
      <c r="BJ27" s="26"/>
      <c r="BK27" s="26"/>
      <c r="BL27" s="27">
        <v>1996.7646363631438</v>
      </c>
      <c r="BW27" s="8" t="s">
        <v>39</v>
      </c>
      <c r="BX27" s="18" t="b">
        <f t="shared" si="0"/>
        <v>1</v>
      </c>
    </row>
    <row r="28" s="8" customFormat="1" ht="11.25">
      <c r="A28" s="25" t="s">
        <v>40</v>
      </c>
      <c r="B28" s="26"/>
      <c r="C28" s="26"/>
      <c r="D28" s="26"/>
      <c r="E28" s="26"/>
      <c r="F28" s="26"/>
      <c r="G28" s="29"/>
      <c r="H28" s="30"/>
      <c r="I28" s="31" t="s">
        <v>41</v>
      </c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2"/>
      <c r="BB28" s="25" t="s">
        <v>15</v>
      </c>
      <c r="BC28" s="26"/>
      <c r="BD28" s="26"/>
      <c r="BE28" s="26"/>
      <c r="BF28" s="26"/>
      <c r="BG28" s="26"/>
      <c r="BH28" s="26"/>
      <c r="BI28" s="26"/>
      <c r="BJ28" s="26"/>
      <c r="BK28" s="26"/>
      <c r="BL28" s="27"/>
      <c r="BW28" s="8" t="s">
        <v>41</v>
      </c>
      <c r="BX28" s="18" t="b">
        <f t="shared" si="0"/>
        <v>1</v>
      </c>
    </row>
    <row r="29" s="8" customFormat="1" ht="11.25">
      <c r="A29" s="19" t="s">
        <v>42</v>
      </c>
      <c r="B29" s="20"/>
      <c r="C29" s="20"/>
      <c r="D29" s="20"/>
      <c r="E29" s="20"/>
      <c r="F29" s="20"/>
      <c r="G29" s="21"/>
      <c r="H29" s="22"/>
      <c r="I29" s="23" t="s">
        <v>43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4"/>
      <c r="BB29" s="25" t="s">
        <v>15</v>
      </c>
      <c r="BC29" s="26"/>
      <c r="BD29" s="26"/>
      <c r="BE29" s="26"/>
      <c r="BF29" s="26"/>
      <c r="BG29" s="26"/>
      <c r="BH29" s="26"/>
      <c r="BI29" s="26"/>
      <c r="BJ29" s="26"/>
      <c r="BK29" s="26"/>
      <c r="BL29" s="27">
        <f>BL30+BL38+BL41+BL45+BL46+BL50</f>
        <v>3739.0772234031429</v>
      </c>
      <c r="BW29" s="8" t="s">
        <v>43</v>
      </c>
      <c r="BX29" s="18" t="b">
        <f t="shared" si="0"/>
        <v>1</v>
      </c>
    </row>
    <row r="30" s="8" customFormat="1" ht="11.25">
      <c r="A30" s="19" t="s">
        <v>44</v>
      </c>
      <c r="B30" s="20"/>
      <c r="C30" s="20"/>
      <c r="D30" s="20"/>
      <c r="E30" s="20"/>
      <c r="F30" s="20"/>
      <c r="G30" s="21"/>
      <c r="H30" s="22"/>
      <c r="I30" s="23" t="s">
        <v>45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4"/>
      <c r="BB30" s="25" t="s">
        <v>15</v>
      </c>
      <c r="BC30" s="26"/>
      <c r="BD30" s="26"/>
      <c r="BE30" s="26"/>
      <c r="BF30" s="26"/>
      <c r="BG30" s="26"/>
      <c r="BH30" s="26"/>
      <c r="BI30" s="26"/>
      <c r="BJ30" s="26"/>
      <c r="BK30" s="26"/>
      <c r="BL30" s="27">
        <f>BL31+BL32+BL33+BL34+BL35+BL36+BL37</f>
        <v>2809.8983327360211</v>
      </c>
      <c r="BW30" s="8" t="s">
        <v>45</v>
      </c>
      <c r="BX30" s="18" t="b">
        <f t="shared" si="0"/>
        <v>1</v>
      </c>
    </row>
    <row r="31" s="8" customFormat="1" ht="11.25">
      <c r="A31" s="25" t="s">
        <v>46</v>
      </c>
      <c r="B31" s="26"/>
      <c r="C31" s="26"/>
      <c r="D31" s="26"/>
      <c r="E31" s="26"/>
      <c r="F31" s="26"/>
      <c r="G31" s="29"/>
      <c r="H31" s="30"/>
      <c r="I31" s="31" t="s">
        <v>47</v>
      </c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2"/>
      <c r="BB31" s="25" t="s">
        <v>15</v>
      </c>
      <c r="BC31" s="26"/>
      <c r="BD31" s="26"/>
      <c r="BE31" s="26"/>
      <c r="BF31" s="26"/>
      <c r="BG31" s="26"/>
      <c r="BH31" s="26"/>
      <c r="BI31" s="26"/>
      <c r="BJ31" s="26"/>
      <c r="BK31" s="26"/>
      <c r="BL31" s="27"/>
      <c r="BW31" s="8" t="s">
        <v>47</v>
      </c>
      <c r="BX31" s="18" t="b">
        <f t="shared" si="0"/>
        <v>1</v>
      </c>
    </row>
    <row r="32" s="8" customFormat="1" ht="11.25">
      <c r="A32" s="25" t="s">
        <v>48</v>
      </c>
      <c r="B32" s="26"/>
      <c r="C32" s="26"/>
      <c r="D32" s="26"/>
      <c r="E32" s="26"/>
      <c r="F32" s="26"/>
      <c r="G32" s="29"/>
      <c r="H32" s="30"/>
      <c r="I32" s="31" t="s">
        <v>49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2"/>
      <c r="BB32" s="25" t="s">
        <v>15</v>
      </c>
      <c r="BC32" s="26"/>
      <c r="BD32" s="26"/>
      <c r="BE32" s="26"/>
      <c r="BF32" s="26"/>
      <c r="BG32" s="26"/>
      <c r="BH32" s="26"/>
      <c r="BI32" s="26"/>
      <c r="BJ32" s="26"/>
      <c r="BK32" s="26"/>
      <c r="BL32" s="27">
        <v>525.44212076376868</v>
      </c>
      <c r="BW32" s="8" t="s">
        <v>49</v>
      </c>
      <c r="BX32" s="18" t="b">
        <f t="shared" si="0"/>
        <v>1</v>
      </c>
    </row>
    <row r="33" s="8" customFormat="1" ht="11.25">
      <c r="A33" s="25" t="s">
        <v>50</v>
      </c>
      <c r="B33" s="26"/>
      <c r="C33" s="26"/>
      <c r="D33" s="26"/>
      <c r="E33" s="26"/>
      <c r="F33" s="26"/>
      <c r="G33" s="29"/>
      <c r="H33" s="30"/>
      <c r="I33" s="31" t="s">
        <v>51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2"/>
      <c r="BB33" s="25" t="s">
        <v>15</v>
      </c>
      <c r="BC33" s="26"/>
      <c r="BD33" s="26"/>
      <c r="BE33" s="26"/>
      <c r="BF33" s="26"/>
      <c r="BG33" s="26"/>
      <c r="BH33" s="26"/>
      <c r="BI33" s="26"/>
      <c r="BJ33" s="26"/>
      <c r="BK33" s="26"/>
      <c r="BL33" s="27"/>
      <c r="BW33" s="8" t="s">
        <v>51</v>
      </c>
      <c r="BX33" s="18" t="b">
        <f t="shared" si="0"/>
        <v>1</v>
      </c>
    </row>
    <row r="34" s="8" customFormat="1" ht="11.25">
      <c r="A34" s="25" t="s">
        <v>52</v>
      </c>
      <c r="B34" s="26"/>
      <c r="C34" s="26"/>
      <c r="D34" s="26"/>
      <c r="E34" s="26"/>
      <c r="F34" s="26"/>
      <c r="G34" s="29"/>
      <c r="H34" s="30"/>
      <c r="I34" s="31" t="s">
        <v>53</v>
      </c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2"/>
      <c r="BB34" s="25" t="s">
        <v>15</v>
      </c>
      <c r="BC34" s="26"/>
      <c r="BD34" s="26"/>
      <c r="BE34" s="26"/>
      <c r="BF34" s="26"/>
      <c r="BG34" s="26"/>
      <c r="BH34" s="26"/>
      <c r="BI34" s="26"/>
      <c r="BJ34" s="26"/>
      <c r="BK34" s="26"/>
      <c r="BL34" s="27"/>
      <c r="BW34" s="8" t="s">
        <v>53</v>
      </c>
      <c r="BX34" s="18" t="b">
        <f t="shared" si="0"/>
        <v>1</v>
      </c>
    </row>
    <row r="35" s="8" customFormat="1" ht="11.25">
      <c r="A35" s="25" t="s">
        <v>54</v>
      </c>
      <c r="B35" s="26"/>
      <c r="C35" s="26"/>
      <c r="D35" s="26"/>
      <c r="E35" s="26"/>
      <c r="F35" s="26"/>
      <c r="G35" s="29"/>
      <c r="H35" s="30"/>
      <c r="I35" s="31" t="s">
        <v>55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2"/>
      <c r="BB35" s="25" t="s">
        <v>15</v>
      </c>
      <c r="BC35" s="26"/>
      <c r="BD35" s="26"/>
      <c r="BE35" s="26"/>
      <c r="BF35" s="26"/>
      <c r="BG35" s="26"/>
      <c r="BH35" s="26"/>
      <c r="BI35" s="26"/>
      <c r="BJ35" s="26"/>
      <c r="BK35" s="26"/>
      <c r="BL35" s="27">
        <v>2284.4562119722523</v>
      </c>
      <c r="BW35" s="8" t="s">
        <v>55</v>
      </c>
      <c r="BX35" s="18" t="b">
        <f t="shared" si="0"/>
        <v>1</v>
      </c>
    </row>
    <row r="36" s="8" customFormat="1" ht="11.25">
      <c r="A36" s="25" t="s">
        <v>56</v>
      </c>
      <c r="B36" s="26"/>
      <c r="C36" s="26"/>
      <c r="D36" s="26"/>
      <c r="E36" s="26"/>
      <c r="F36" s="26"/>
      <c r="G36" s="29"/>
      <c r="H36" s="30"/>
      <c r="I36" s="31" t="s">
        <v>57</v>
      </c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2"/>
      <c r="BB36" s="25" t="s">
        <v>15</v>
      </c>
      <c r="BC36" s="26"/>
      <c r="BD36" s="26"/>
      <c r="BE36" s="26"/>
      <c r="BF36" s="26"/>
      <c r="BG36" s="26"/>
      <c r="BH36" s="26"/>
      <c r="BI36" s="26"/>
      <c r="BJ36" s="26"/>
      <c r="BK36" s="26"/>
      <c r="BL36" s="27"/>
      <c r="BW36" s="8" t="s">
        <v>57</v>
      </c>
      <c r="BX36" s="18" t="b">
        <f t="shared" si="0"/>
        <v>1</v>
      </c>
    </row>
    <row r="37" s="8" customFormat="1" ht="11.25">
      <c r="A37" s="25" t="s">
        <v>58</v>
      </c>
      <c r="B37" s="26"/>
      <c r="C37" s="26"/>
      <c r="D37" s="26"/>
      <c r="E37" s="26"/>
      <c r="F37" s="26"/>
      <c r="G37" s="29"/>
      <c r="H37" s="30"/>
      <c r="I37" s="31" t="s">
        <v>59</v>
      </c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2"/>
      <c r="BB37" s="25" t="s">
        <v>15</v>
      </c>
      <c r="BC37" s="26"/>
      <c r="BD37" s="26"/>
      <c r="BE37" s="26"/>
      <c r="BF37" s="26"/>
      <c r="BG37" s="26"/>
      <c r="BH37" s="26"/>
      <c r="BI37" s="26"/>
      <c r="BJ37" s="26"/>
      <c r="BK37" s="26"/>
      <c r="BL37" s="27"/>
      <c r="BW37" s="8" t="s">
        <v>59</v>
      </c>
      <c r="BX37" s="18" t="b">
        <f t="shared" si="0"/>
        <v>1</v>
      </c>
    </row>
    <row r="38" s="8" customFormat="1" ht="11.25">
      <c r="A38" s="19" t="s">
        <v>60</v>
      </c>
      <c r="B38" s="20"/>
      <c r="C38" s="20"/>
      <c r="D38" s="20"/>
      <c r="E38" s="20"/>
      <c r="F38" s="20"/>
      <c r="G38" s="21"/>
      <c r="H38" s="22"/>
      <c r="I38" s="23" t="s">
        <v>61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4"/>
      <c r="BB38" s="25" t="s">
        <v>15</v>
      </c>
      <c r="BC38" s="26"/>
      <c r="BD38" s="26"/>
      <c r="BE38" s="26"/>
      <c r="BF38" s="26"/>
      <c r="BG38" s="26"/>
      <c r="BH38" s="26"/>
      <c r="BI38" s="26"/>
      <c r="BJ38" s="26"/>
      <c r="BK38" s="26"/>
      <c r="BL38" s="27">
        <f>BL39+BL40</f>
        <v>9.1087492377394028</v>
      </c>
      <c r="BW38" s="8" t="s">
        <v>61</v>
      </c>
      <c r="BX38" s="18" t="b">
        <f t="shared" si="0"/>
        <v>1</v>
      </c>
    </row>
    <row r="39" s="8" customFormat="1" ht="11.25" customHeight="1">
      <c r="A39" s="25" t="s">
        <v>62</v>
      </c>
      <c r="B39" s="26"/>
      <c r="C39" s="26"/>
      <c r="D39" s="26"/>
      <c r="E39" s="26"/>
      <c r="F39" s="26"/>
      <c r="G39" s="29"/>
      <c r="H39" s="30"/>
      <c r="I39" s="31" t="s">
        <v>63</v>
      </c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2"/>
      <c r="BB39" s="25" t="s">
        <v>15</v>
      </c>
      <c r="BC39" s="26"/>
      <c r="BD39" s="26"/>
      <c r="BE39" s="26"/>
      <c r="BF39" s="26"/>
      <c r="BG39" s="26"/>
      <c r="BH39" s="26"/>
      <c r="BI39" s="26"/>
      <c r="BJ39" s="26"/>
      <c r="BK39" s="26"/>
      <c r="BL39" s="27"/>
      <c r="BW39" s="8" t="s">
        <v>63</v>
      </c>
      <c r="BX39" s="18" t="b">
        <f t="shared" si="0"/>
        <v>1</v>
      </c>
    </row>
    <row r="40" s="8" customFormat="1" ht="11.25">
      <c r="A40" s="25" t="s">
        <v>64</v>
      </c>
      <c r="B40" s="26"/>
      <c r="C40" s="26"/>
      <c r="D40" s="26"/>
      <c r="E40" s="26"/>
      <c r="F40" s="26"/>
      <c r="G40" s="29"/>
      <c r="H40" s="30"/>
      <c r="I40" s="31" t="s">
        <v>65</v>
      </c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2"/>
      <c r="BB40" s="25" t="s">
        <v>15</v>
      </c>
      <c r="BC40" s="26"/>
      <c r="BD40" s="26"/>
      <c r="BE40" s="26"/>
      <c r="BF40" s="26"/>
      <c r="BG40" s="26"/>
      <c r="BH40" s="26"/>
      <c r="BI40" s="26"/>
      <c r="BJ40" s="26"/>
      <c r="BK40" s="26"/>
      <c r="BL40" s="27">
        <v>9.1087492377394028</v>
      </c>
      <c r="BW40" s="8" t="s">
        <v>65</v>
      </c>
      <c r="BX40" s="18" t="b">
        <f t="shared" si="0"/>
        <v>1</v>
      </c>
    </row>
    <row r="41" s="8" customFormat="1" ht="11.25">
      <c r="A41" s="19" t="s">
        <v>66</v>
      </c>
      <c r="B41" s="20"/>
      <c r="C41" s="20"/>
      <c r="D41" s="20"/>
      <c r="E41" s="20"/>
      <c r="F41" s="20"/>
      <c r="G41" s="21"/>
      <c r="H41" s="22"/>
      <c r="I41" s="23" t="s">
        <v>67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4"/>
      <c r="BB41" s="25" t="s">
        <v>15</v>
      </c>
      <c r="BC41" s="26"/>
      <c r="BD41" s="26"/>
      <c r="BE41" s="26"/>
      <c r="BF41" s="26"/>
      <c r="BG41" s="26"/>
      <c r="BH41" s="26"/>
      <c r="BI41" s="26"/>
      <c r="BJ41" s="26"/>
      <c r="BK41" s="26"/>
      <c r="BL41" s="27">
        <f>BL42+BL43+BL44</f>
        <v>19.403847713948178</v>
      </c>
      <c r="BW41" s="8" t="s">
        <v>67</v>
      </c>
      <c r="BX41" s="18" t="b">
        <f t="shared" si="0"/>
        <v>1</v>
      </c>
    </row>
    <row r="42" s="8" customFormat="1" ht="11.25">
      <c r="A42" s="25" t="s">
        <v>68</v>
      </c>
      <c r="B42" s="26"/>
      <c r="C42" s="26"/>
      <c r="D42" s="26"/>
      <c r="E42" s="26"/>
      <c r="F42" s="26"/>
      <c r="G42" s="29"/>
      <c r="H42" s="30"/>
      <c r="I42" s="31" t="s">
        <v>69</v>
      </c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2"/>
      <c r="BB42" s="25" t="s">
        <v>15</v>
      </c>
      <c r="BC42" s="26"/>
      <c r="BD42" s="26"/>
      <c r="BE42" s="26"/>
      <c r="BF42" s="26"/>
      <c r="BG42" s="26"/>
      <c r="BH42" s="26"/>
      <c r="BI42" s="26"/>
      <c r="BJ42" s="26"/>
      <c r="BK42" s="26"/>
      <c r="BL42" s="27">
        <v>19.403847713948178</v>
      </c>
      <c r="BW42" s="8" t="s">
        <v>69</v>
      </c>
      <c r="BX42" s="18" t="b">
        <f t="shared" si="0"/>
        <v>1</v>
      </c>
    </row>
    <row r="43" s="8" customFormat="1" ht="11.25">
      <c r="A43" s="25" t="s">
        <v>70</v>
      </c>
      <c r="B43" s="26"/>
      <c r="C43" s="26"/>
      <c r="D43" s="26"/>
      <c r="E43" s="26"/>
      <c r="F43" s="26"/>
      <c r="G43" s="29"/>
      <c r="H43" s="30"/>
      <c r="I43" s="31" t="s">
        <v>71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2"/>
      <c r="BB43" s="25" t="s">
        <v>15</v>
      </c>
      <c r="BC43" s="26"/>
      <c r="BD43" s="26"/>
      <c r="BE43" s="26"/>
      <c r="BF43" s="26"/>
      <c r="BG43" s="26"/>
      <c r="BH43" s="26"/>
      <c r="BI43" s="26"/>
      <c r="BJ43" s="26"/>
      <c r="BK43" s="26"/>
      <c r="BL43" s="27"/>
      <c r="BW43" s="8" t="s">
        <v>71</v>
      </c>
      <c r="BX43" s="18" t="b">
        <f t="shared" si="0"/>
        <v>1</v>
      </c>
    </row>
    <row r="44" s="8" customFormat="1" ht="11.25" customHeight="1">
      <c r="A44" s="25" t="s">
        <v>72</v>
      </c>
      <c r="B44" s="26"/>
      <c r="C44" s="26"/>
      <c r="D44" s="26"/>
      <c r="E44" s="26"/>
      <c r="F44" s="26"/>
      <c r="G44" s="29"/>
      <c r="H44" s="30"/>
      <c r="I44" s="31" t="s">
        <v>73</v>
      </c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2"/>
      <c r="BB44" s="25" t="s">
        <v>15</v>
      </c>
      <c r="BC44" s="26"/>
      <c r="BD44" s="26"/>
      <c r="BE44" s="26"/>
      <c r="BF44" s="26"/>
      <c r="BG44" s="26"/>
      <c r="BH44" s="26"/>
      <c r="BI44" s="26"/>
      <c r="BJ44" s="26"/>
      <c r="BK44" s="26"/>
      <c r="BL44" s="27"/>
      <c r="BW44" s="8" t="s">
        <v>73</v>
      </c>
      <c r="BX44" s="18" t="b">
        <f t="shared" si="0"/>
        <v>1</v>
      </c>
    </row>
    <row r="45" s="8" customFormat="1" ht="11.25">
      <c r="A45" s="19" t="s">
        <v>74</v>
      </c>
      <c r="B45" s="20"/>
      <c r="C45" s="20"/>
      <c r="D45" s="20"/>
      <c r="E45" s="20"/>
      <c r="F45" s="20"/>
      <c r="G45" s="21"/>
      <c r="H45" s="30"/>
      <c r="I45" s="23" t="s">
        <v>75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4"/>
      <c r="BB45" s="25" t="s">
        <v>15</v>
      </c>
      <c r="BC45" s="26"/>
      <c r="BD45" s="26"/>
      <c r="BE45" s="26"/>
      <c r="BF45" s="26"/>
      <c r="BG45" s="26"/>
      <c r="BH45" s="26"/>
      <c r="BI45" s="26"/>
      <c r="BJ45" s="26"/>
      <c r="BK45" s="26"/>
      <c r="BL45" s="27"/>
      <c r="BW45" s="8" t="s">
        <v>75</v>
      </c>
      <c r="BX45" s="18" t="b">
        <f t="shared" si="0"/>
        <v>1</v>
      </c>
    </row>
    <row r="46" s="8" customFormat="1" ht="11.25">
      <c r="A46" s="19" t="s">
        <v>76</v>
      </c>
      <c r="B46" s="20"/>
      <c r="C46" s="20"/>
      <c r="D46" s="20"/>
      <c r="E46" s="20"/>
      <c r="F46" s="20"/>
      <c r="G46" s="21"/>
      <c r="H46" s="30"/>
      <c r="I46" s="23" t="s">
        <v>77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4"/>
      <c r="BB46" s="25" t="s">
        <v>15</v>
      </c>
      <c r="BC46" s="26"/>
      <c r="BD46" s="26"/>
      <c r="BE46" s="26"/>
      <c r="BF46" s="26"/>
      <c r="BG46" s="26"/>
      <c r="BH46" s="26"/>
      <c r="BI46" s="26"/>
      <c r="BJ46" s="26"/>
      <c r="BK46" s="26"/>
      <c r="BL46" s="27">
        <f>BL47+BL48+BL49</f>
        <v>900.66629371543445</v>
      </c>
      <c r="BW46" s="8" t="s">
        <v>77</v>
      </c>
      <c r="BX46" s="18" t="b">
        <f t="shared" si="0"/>
        <v>1</v>
      </c>
    </row>
    <row r="47" s="8" customFormat="1" ht="11.25">
      <c r="A47" s="25" t="s">
        <v>78</v>
      </c>
      <c r="B47" s="26"/>
      <c r="C47" s="26"/>
      <c r="D47" s="26"/>
      <c r="E47" s="26"/>
      <c r="F47" s="26"/>
      <c r="G47" s="29"/>
      <c r="H47" s="30"/>
      <c r="I47" s="31" t="s">
        <v>79</v>
      </c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2"/>
      <c r="BB47" s="25" t="s">
        <v>15</v>
      </c>
      <c r="BC47" s="26"/>
      <c r="BD47" s="26"/>
      <c r="BE47" s="26"/>
      <c r="BF47" s="26"/>
      <c r="BG47" s="26"/>
      <c r="BH47" s="26"/>
      <c r="BI47" s="26"/>
      <c r="BJ47" s="26"/>
      <c r="BK47" s="26"/>
      <c r="BL47" s="27">
        <v>891.55754447769505</v>
      </c>
      <c r="BW47" s="8" t="s">
        <v>79</v>
      </c>
      <c r="BX47" s="18" t="b">
        <f t="shared" si="0"/>
        <v>1</v>
      </c>
    </row>
    <row r="48" s="8" customFormat="1" ht="11.25" customHeight="1">
      <c r="A48" s="25" t="s">
        <v>80</v>
      </c>
      <c r="B48" s="26"/>
      <c r="C48" s="26"/>
      <c r="D48" s="26"/>
      <c r="E48" s="26"/>
      <c r="F48" s="26"/>
      <c r="G48" s="29"/>
      <c r="H48" s="30"/>
      <c r="I48" s="31" t="s">
        <v>81</v>
      </c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2"/>
      <c r="BB48" s="25" t="s">
        <v>15</v>
      </c>
      <c r="BC48" s="26"/>
      <c r="BD48" s="26"/>
      <c r="BE48" s="26"/>
      <c r="BF48" s="26"/>
      <c r="BG48" s="26"/>
      <c r="BH48" s="26"/>
      <c r="BI48" s="26"/>
      <c r="BJ48" s="26"/>
      <c r="BK48" s="26"/>
      <c r="BL48" s="27"/>
      <c r="BW48" s="8" t="s">
        <v>81</v>
      </c>
      <c r="BX48" s="18" t="b">
        <f t="shared" si="0"/>
        <v>1</v>
      </c>
    </row>
    <row r="49" s="8" customFormat="1" ht="11.25" customHeight="1">
      <c r="A49" s="25" t="s">
        <v>82</v>
      </c>
      <c r="B49" s="26"/>
      <c r="C49" s="26"/>
      <c r="D49" s="26"/>
      <c r="E49" s="26"/>
      <c r="F49" s="26"/>
      <c r="G49" s="29"/>
      <c r="H49" s="30"/>
      <c r="I49" s="31" t="s">
        <v>83</v>
      </c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2"/>
      <c r="BB49" s="25" t="s">
        <v>15</v>
      </c>
      <c r="BC49" s="26"/>
      <c r="BD49" s="26"/>
      <c r="BE49" s="26"/>
      <c r="BF49" s="26"/>
      <c r="BG49" s="26"/>
      <c r="BH49" s="26"/>
      <c r="BI49" s="26"/>
      <c r="BJ49" s="26"/>
      <c r="BK49" s="26"/>
      <c r="BL49" s="27">
        <v>9.1087492377394028</v>
      </c>
      <c r="BW49" s="8" t="s">
        <v>83</v>
      </c>
      <c r="BX49" s="18" t="b">
        <f t="shared" si="0"/>
        <v>1</v>
      </c>
    </row>
    <row r="50" s="8" customFormat="1" ht="11.25" customHeight="1">
      <c r="A50" s="19" t="s">
        <v>84</v>
      </c>
      <c r="B50" s="20"/>
      <c r="C50" s="20"/>
      <c r="D50" s="20"/>
      <c r="E50" s="20"/>
      <c r="F50" s="20"/>
      <c r="G50" s="21"/>
      <c r="H50" s="30"/>
      <c r="I50" s="23" t="s">
        <v>85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4"/>
      <c r="BB50" s="25" t="s">
        <v>15</v>
      </c>
      <c r="BC50" s="26"/>
      <c r="BD50" s="26"/>
      <c r="BE50" s="26"/>
      <c r="BF50" s="26"/>
      <c r="BG50" s="26"/>
      <c r="BH50" s="26"/>
      <c r="BI50" s="26"/>
      <c r="BJ50" s="26"/>
      <c r="BK50" s="26"/>
      <c r="BL50" s="27">
        <f>BL51+BL52+BL53+BL54</f>
        <v>0</v>
      </c>
      <c r="BW50" s="8" t="s">
        <v>85</v>
      </c>
      <c r="BX50" s="18" t="b">
        <f t="shared" si="0"/>
        <v>1</v>
      </c>
    </row>
    <row r="51" s="8" customFormat="1" ht="11.25" customHeight="1">
      <c r="A51" s="25" t="s">
        <v>86</v>
      </c>
      <c r="B51" s="26"/>
      <c r="C51" s="26"/>
      <c r="D51" s="26"/>
      <c r="E51" s="26"/>
      <c r="F51" s="26"/>
      <c r="G51" s="29"/>
      <c r="H51" s="30"/>
      <c r="I51" s="31" t="s">
        <v>87</v>
      </c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2"/>
      <c r="BB51" s="25" t="s">
        <v>15</v>
      </c>
      <c r="BC51" s="26"/>
      <c r="BD51" s="26"/>
      <c r="BE51" s="26"/>
      <c r="BF51" s="26"/>
      <c r="BG51" s="26"/>
      <c r="BH51" s="26"/>
      <c r="BI51" s="26"/>
      <c r="BJ51" s="26"/>
      <c r="BK51" s="26"/>
      <c r="BL51" s="27"/>
      <c r="BW51" s="8" t="s">
        <v>87</v>
      </c>
      <c r="BX51" s="18" t="b">
        <f t="shared" si="0"/>
        <v>1</v>
      </c>
    </row>
    <row r="52" s="8" customFormat="1" ht="11.25" customHeight="1">
      <c r="A52" s="25" t="s">
        <v>88</v>
      </c>
      <c r="B52" s="26"/>
      <c r="C52" s="26"/>
      <c r="D52" s="26"/>
      <c r="E52" s="26"/>
      <c r="F52" s="26"/>
      <c r="G52" s="29"/>
      <c r="H52" s="30"/>
      <c r="I52" s="31" t="s">
        <v>89</v>
      </c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2"/>
      <c r="BB52" s="25" t="s">
        <v>15</v>
      </c>
      <c r="BC52" s="26"/>
      <c r="BD52" s="26"/>
      <c r="BE52" s="26"/>
      <c r="BF52" s="26"/>
      <c r="BG52" s="26"/>
      <c r="BH52" s="26"/>
      <c r="BI52" s="26"/>
      <c r="BJ52" s="26"/>
      <c r="BK52" s="26"/>
      <c r="BL52" s="27"/>
      <c r="BW52" s="8" t="s">
        <v>89</v>
      </c>
      <c r="BX52" s="18" t="b">
        <f t="shared" si="0"/>
        <v>1</v>
      </c>
    </row>
    <row r="53" s="8" customFormat="1" ht="11.25" customHeight="1">
      <c r="A53" s="25" t="s">
        <v>90</v>
      </c>
      <c r="B53" s="26"/>
      <c r="C53" s="26"/>
      <c r="D53" s="26"/>
      <c r="E53" s="26"/>
      <c r="F53" s="26"/>
      <c r="G53" s="29"/>
      <c r="H53" s="30"/>
      <c r="I53" s="31" t="s">
        <v>91</v>
      </c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2"/>
      <c r="BB53" s="25" t="s">
        <v>15</v>
      </c>
      <c r="BC53" s="26"/>
      <c r="BD53" s="26"/>
      <c r="BE53" s="26"/>
      <c r="BF53" s="26"/>
      <c r="BG53" s="26"/>
      <c r="BH53" s="26"/>
      <c r="BI53" s="26"/>
      <c r="BJ53" s="26"/>
      <c r="BK53" s="26"/>
      <c r="BL53" s="27"/>
      <c r="BW53" s="8" t="s">
        <v>91</v>
      </c>
      <c r="BX53" s="18" t="b">
        <f t="shared" si="0"/>
        <v>1</v>
      </c>
    </row>
    <row r="54" s="8" customFormat="1" ht="11.25" customHeight="1">
      <c r="A54" s="25" t="s">
        <v>92</v>
      </c>
      <c r="B54" s="26"/>
      <c r="C54" s="26"/>
      <c r="D54" s="26"/>
      <c r="E54" s="26"/>
      <c r="F54" s="26"/>
      <c r="G54" s="29"/>
      <c r="H54" s="30"/>
      <c r="I54" s="31" t="s">
        <v>93</v>
      </c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2"/>
      <c r="BB54" s="25" t="s">
        <v>15</v>
      </c>
      <c r="BC54" s="26"/>
      <c r="BD54" s="26"/>
      <c r="BE54" s="26"/>
      <c r="BF54" s="26"/>
      <c r="BG54" s="26"/>
      <c r="BH54" s="26"/>
      <c r="BI54" s="26"/>
      <c r="BJ54" s="26"/>
      <c r="BK54" s="26"/>
      <c r="BL54" s="27"/>
      <c r="BW54" s="8" t="s">
        <v>93</v>
      </c>
      <c r="BX54" s="18" t="b">
        <f t="shared" si="0"/>
        <v>1</v>
      </c>
    </row>
    <row r="55" s="8" customFormat="1" ht="11.25" customHeight="1">
      <c r="A55" s="19">
        <v>2</v>
      </c>
      <c r="B55" s="20"/>
      <c r="C55" s="20"/>
      <c r="D55" s="20"/>
      <c r="E55" s="20"/>
      <c r="F55" s="20"/>
      <c r="G55" s="21"/>
      <c r="H55" s="30"/>
      <c r="I55" s="23" t="s">
        <v>94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4"/>
      <c r="BB55" s="25" t="s">
        <v>15</v>
      </c>
      <c r="BC55" s="26"/>
      <c r="BD55" s="26"/>
      <c r="BE55" s="26"/>
      <c r="BF55" s="26"/>
      <c r="BG55" s="26"/>
      <c r="BH55" s="26"/>
      <c r="BI55" s="26"/>
      <c r="BJ55" s="26"/>
      <c r="BK55" s="26"/>
      <c r="BL55" s="27"/>
      <c r="BW55" s="8" t="s">
        <v>94</v>
      </c>
      <c r="BX55" s="18" t="b">
        <f t="shared" si="0"/>
        <v>1</v>
      </c>
    </row>
    <row r="56" s="8" customFormat="1" ht="11.25" customHeight="1">
      <c r="A56" s="19">
        <v>3</v>
      </c>
      <c r="B56" s="20"/>
      <c r="C56" s="20"/>
      <c r="D56" s="20"/>
      <c r="E56" s="20"/>
      <c r="F56" s="20"/>
      <c r="G56" s="21"/>
      <c r="H56" s="30"/>
      <c r="I56" s="23" t="s">
        <v>95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4"/>
      <c r="BB56" s="25" t="s">
        <v>15</v>
      </c>
      <c r="BC56" s="26"/>
      <c r="BD56" s="26"/>
      <c r="BE56" s="26"/>
      <c r="BF56" s="26"/>
      <c r="BG56" s="26"/>
      <c r="BH56" s="26"/>
      <c r="BI56" s="26"/>
      <c r="BJ56" s="26"/>
      <c r="BK56" s="26"/>
      <c r="BL56" s="27">
        <f>BL57+BL58+BL59+BL60</f>
        <v>0</v>
      </c>
      <c r="BW56" s="8" t="s">
        <v>95</v>
      </c>
      <c r="BX56" s="18" t="b">
        <f t="shared" si="0"/>
        <v>1</v>
      </c>
    </row>
    <row r="57" s="8" customFormat="1" ht="11.25" customHeight="1">
      <c r="A57" s="25" t="s">
        <v>96</v>
      </c>
      <c r="B57" s="26"/>
      <c r="C57" s="26"/>
      <c r="D57" s="26"/>
      <c r="E57" s="26"/>
      <c r="F57" s="26"/>
      <c r="G57" s="29"/>
      <c r="H57" s="30"/>
      <c r="I57" s="31" t="s">
        <v>97</v>
      </c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2"/>
      <c r="BB57" s="25" t="s">
        <v>15</v>
      </c>
      <c r="BC57" s="26"/>
      <c r="BD57" s="26"/>
      <c r="BE57" s="26"/>
      <c r="BF57" s="26"/>
      <c r="BG57" s="26"/>
      <c r="BH57" s="26"/>
      <c r="BI57" s="26"/>
      <c r="BJ57" s="26"/>
      <c r="BK57" s="26"/>
      <c r="BL57" s="27"/>
      <c r="BW57" s="8" t="s">
        <v>97</v>
      </c>
      <c r="BX57" s="18" t="b">
        <f t="shared" si="0"/>
        <v>1</v>
      </c>
    </row>
    <row r="58" s="8" customFormat="1" ht="11.25" customHeight="1">
      <c r="A58" s="25" t="s">
        <v>98</v>
      </c>
      <c r="B58" s="26"/>
      <c r="C58" s="26"/>
      <c r="D58" s="26"/>
      <c r="E58" s="26"/>
      <c r="F58" s="26"/>
      <c r="G58" s="29"/>
      <c r="H58" s="30"/>
      <c r="I58" s="31" t="s">
        <v>99</v>
      </c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2"/>
      <c r="BB58" s="25" t="s">
        <v>15</v>
      </c>
      <c r="BC58" s="26"/>
      <c r="BD58" s="26"/>
      <c r="BE58" s="26"/>
      <c r="BF58" s="26"/>
      <c r="BG58" s="26"/>
      <c r="BH58" s="26"/>
      <c r="BI58" s="26"/>
      <c r="BJ58" s="26"/>
      <c r="BK58" s="26"/>
      <c r="BL58" s="27"/>
      <c r="BW58" s="8" t="s">
        <v>99</v>
      </c>
      <c r="BX58" s="18" t="b">
        <f t="shared" si="0"/>
        <v>1</v>
      </c>
    </row>
    <row r="59" s="8" customFormat="1" ht="11.25" customHeight="1">
      <c r="A59" s="25" t="s">
        <v>100</v>
      </c>
      <c r="B59" s="26"/>
      <c r="C59" s="26"/>
      <c r="D59" s="26"/>
      <c r="E59" s="26"/>
      <c r="F59" s="26"/>
      <c r="G59" s="29"/>
      <c r="H59" s="30"/>
      <c r="I59" s="31" t="s">
        <v>101</v>
      </c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2"/>
      <c r="BB59" s="25" t="s">
        <v>15</v>
      </c>
      <c r="BC59" s="26"/>
      <c r="BD59" s="26"/>
      <c r="BE59" s="26"/>
      <c r="BF59" s="26"/>
      <c r="BG59" s="26"/>
      <c r="BH59" s="26"/>
      <c r="BI59" s="26"/>
      <c r="BJ59" s="26"/>
      <c r="BK59" s="26"/>
      <c r="BL59" s="27"/>
      <c r="BW59" s="8" t="s">
        <v>102</v>
      </c>
      <c r="BX59" s="18" t="b">
        <f t="shared" si="0"/>
        <v>0</v>
      </c>
    </row>
    <row r="60" s="8" customFormat="1" ht="11.25" customHeight="1">
      <c r="A60" s="25" t="s">
        <v>103</v>
      </c>
      <c r="B60" s="26"/>
      <c r="C60" s="26"/>
      <c r="D60" s="26"/>
      <c r="E60" s="26"/>
      <c r="F60" s="26"/>
      <c r="G60" s="29"/>
      <c r="H60" s="30"/>
      <c r="I60" s="31" t="s">
        <v>104</v>
      </c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2"/>
      <c r="BB60" s="25" t="s">
        <v>15</v>
      </c>
      <c r="BC60" s="26"/>
      <c r="BD60" s="26"/>
      <c r="BE60" s="26"/>
      <c r="BF60" s="26"/>
      <c r="BG60" s="26"/>
      <c r="BH60" s="26"/>
      <c r="BI60" s="26"/>
      <c r="BJ60" s="26"/>
      <c r="BK60" s="26"/>
      <c r="BL60" s="27"/>
      <c r="BW60" s="8" t="s">
        <v>104</v>
      </c>
      <c r="BX60" s="18" t="b">
        <f t="shared" si="0"/>
        <v>1</v>
      </c>
    </row>
    <row r="61" s="8" customFormat="1" ht="11.25" customHeight="1">
      <c r="A61" s="19">
        <v>4</v>
      </c>
      <c r="B61" s="20"/>
      <c r="C61" s="20"/>
      <c r="D61" s="20"/>
      <c r="E61" s="20"/>
      <c r="F61" s="20"/>
      <c r="G61" s="21"/>
      <c r="H61" s="30"/>
      <c r="I61" s="23" t="s">
        <v>105</v>
      </c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4"/>
      <c r="BB61" s="25" t="s">
        <v>15</v>
      </c>
      <c r="BC61" s="26"/>
      <c r="BD61" s="26"/>
      <c r="BE61" s="26"/>
      <c r="BF61" s="26"/>
      <c r="BG61" s="26"/>
      <c r="BH61" s="26"/>
      <c r="BI61" s="26"/>
      <c r="BJ61" s="26"/>
      <c r="BK61" s="26"/>
      <c r="BL61" s="17"/>
      <c r="BW61" s="8" t="s">
        <v>105</v>
      </c>
      <c r="BX61" s="18" t="b">
        <f t="shared" si="0"/>
        <v>1</v>
      </c>
    </row>
    <row r="62" s="8" customFormat="1" ht="11.25" customHeight="1">
      <c r="A62" s="25" t="s">
        <v>106</v>
      </c>
      <c r="B62" s="26"/>
      <c r="C62" s="26"/>
      <c r="D62" s="26"/>
      <c r="E62" s="26"/>
      <c r="F62" s="26"/>
      <c r="G62" s="29"/>
      <c r="H62" s="30"/>
      <c r="I62" s="31" t="s">
        <v>107</v>
      </c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2"/>
      <c r="BB62" s="25" t="s">
        <v>15</v>
      </c>
      <c r="BC62" s="26"/>
      <c r="BD62" s="26"/>
      <c r="BE62" s="26"/>
      <c r="BF62" s="26"/>
      <c r="BG62" s="26"/>
      <c r="BH62" s="26"/>
      <c r="BI62" s="26"/>
      <c r="BJ62" s="26"/>
      <c r="BK62" s="26"/>
      <c r="BL62" s="17"/>
      <c r="BW62" s="8" t="s">
        <v>107</v>
      </c>
      <c r="BX62" s="18" t="b">
        <f t="shared" si="0"/>
        <v>1</v>
      </c>
    </row>
    <row r="63" s="8" customFormat="1" ht="11.25" customHeight="1">
      <c r="A63" s="25" t="s">
        <v>108</v>
      </c>
      <c r="B63" s="26"/>
      <c r="C63" s="26"/>
      <c r="D63" s="26"/>
      <c r="E63" s="26"/>
      <c r="F63" s="26"/>
      <c r="G63" s="29"/>
      <c r="H63" s="30"/>
      <c r="I63" s="31" t="s">
        <v>109</v>
      </c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2"/>
      <c r="BB63" s="25" t="s">
        <v>15</v>
      </c>
      <c r="BC63" s="26"/>
      <c r="BD63" s="26"/>
      <c r="BE63" s="26"/>
      <c r="BF63" s="26"/>
      <c r="BG63" s="26"/>
      <c r="BH63" s="26"/>
      <c r="BI63" s="26"/>
      <c r="BJ63" s="26"/>
      <c r="BK63" s="26"/>
      <c r="BL63" s="17"/>
      <c r="BW63" s="8" t="s">
        <v>109</v>
      </c>
      <c r="BX63" s="18" t="b">
        <f t="shared" si="0"/>
        <v>1</v>
      </c>
    </row>
    <row r="64" s="8" customFormat="1" ht="10.5" customHeight="1">
      <c r="A64" s="25" t="s">
        <v>110</v>
      </c>
      <c r="B64" s="26"/>
      <c r="C64" s="26"/>
      <c r="D64" s="26"/>
      <c r="E64" s="26"/>
      <c r="F64" s="26"/>
      <c r="G64" s="29"/>
      <c r="H64" s="30"/>
      <c r="I64" s="31" t="s">
        <v>111</v>
      </c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2"/>
      <c r="BB64" s="25" t="s">
        <v>15</v>
      </c>
      <c r="BC64" s="26"/>
      <c r="BD64" s="26"/>
      <c r="BE64" s="26"/>
      <c r="BF64" s="26"/>
      <c r="BG64" s="26"/>
      <c r="BH64" s="26"/>
      <c r="BI64" s="26"/>
      <c r="BJ64" s="26"/>
      <c r="BK64" s="26"/>
      <c r="BL64" s="17"/>
      <c r="BW64" s="8" t="s">
        <v>111</v>
      </c>
      <c r="BX64" s="18" t="b">
        <f t="shared" si="0"/>
        <v>1</v>
      </c>
    </row>
    <row r="65" s="8" customFormat="1" ht="11.25">
      <c r="A65" s="19">
        <v>5</v>
      </c>
      <c r="B65" s="20"/>
      <c r="C65" s="20"/>
      <c r="D65" s="20"/>
      <c r="E65" s="20"/>
      <c r="F65" s="20"/>
      <c r="G65" s="21"/>
      <c r="H65" s="22"/>
      <c r="I65" s="23" t="s">
        <v>112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4"/>
      <c r="BB65" s="25" t="s">
        <v>15</v>
      </c>
      <c r="BC65" s="26"/>
      <c r="BD65" s="26"/>
      <c r="BE65" s="26"/>
      <c r="BF65" s="26"/>
      <c r="BG65" s="26"/>
      <c r="BH65" s="26"/>
      <c r="BI65" s="26"/>
      <c r="BJ65" s="26"/>
      <c r="BK65" s="26"/>
      <c r="BL65" s="27"/>
      <c r="BW65" s="8" t="s">
        <v>112</v>
      </c>
      <c r="BX65" s="18" t="b">
        <f t="shared" si="0"/>
        <v>1</v>
      </c>
    </row>
    <row r="66" s="8" customFormat="1" ht="11.25">
      <c r="A66" s="19">
        <v>6</v>
      </c>
      <c r="B66" s="20"/>
      <c r="C66" s="20"/>
      <c r="D66" s="20"/>
      <c r="E66" s="20"/>
      <c r="F66" s="20"/>
      <c r="G66" s="21"/>
      <c r="H66" s="22"/>
      <c r="I66" s="23" t="s">
        <v>113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4"/>
      <c r="BB66" s="25" t="s">
        <v>15</v>
      </c>
      <c r="BC66" s="26"/>
      <c r="BD66" s="26"/>
      <c r="BE66" s="26"/>
      <c r="BF66" s="26"/>
      <c r="BG66" s="26"/>
      <c r="BH66" s="26"/>
      <c r="BI66" s="26"/>
      <c r="BJ66" s="26"/>
      <c r="BK66" s="26"/>
      <c r="BL66" s="27">
        <f>BL16+BL17+BL18+BL26+BL29+BL55+BL56+BL61+BL65</f>
        <v>6104.8668495800011</v>
      </c>
      <c r="BW66" s="8" t="s">
        <v>113</v>
      </c>
      <c r="BX66" s="18" t="b">
        <f t="shared" si="0"/>
        <v>1</v>
      </c>
    </row>
    <row r="67" s="8" customFormat="1" ht="11.25">
      <c r="A67" s="19" t="s">
        <v>114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33"/>
      <c r="BX67" s="18" t="b">
        <f t="shared" si="0"/>
        <v>1</v>
      </c>
    </row>
    <row r="68" s="8" customFormat="1" ht="23.25" customHeight="1">
      <c r="A68" s="19">
        <v>1</v>
      </c>
      <c r="B68" s="20"/>
      <c r="C68" s="20"/>
      <c r="D68" s="20"/>
      <c r="E68" s="20"/>
      <c r="F68" s="20"/>
      <c r="G68" s="21"/>
      <c r="H68" s="22"/>
      <c r="I68" s="31" t="s">
        <v>115</v>
      </c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2"/>
      <c r="BB68" s="25" t="s">
        <v>116</v>
      </c>
      <c r="BC68" s="26"/>
      <c r="BD68" s="26"/>
      <c r="BE68" s="26"/>
      <c r="BF68" s="26"/>
      <c r="BG68" s="26"/>
      <c r="BH68" s="26"/>
      <c r="BI68" s="26"/>
      <c r="BJ68" s="26"/>
      <c r="BK68" s="26"/>
      <c r="BL68" s="27"/>
      <c r="BW68" s="8" t="s">
        <v>115</v>
      </c>
      <c r="BX68" s="18" t="b">
        <f t="shared" si="0"/>
        <v>1</v>
      </c>
    </row>
    <row r="69" s="8" customFormat="1" ht="12" customHeight="1">
      <c r="A69" s="19">
        <v>2</v>
      </c>
      <c r="B69" s="20"/>
      <c r="C69" s="20"/>
      <c r="D69" s="20"/>
      <c r="E69" s="20"/>
      <c r="F69" s="20"/>
      <c r="G69" s="21"/>
      <c r="H69" s="22"/>
      <c r="I69" s="31" t="s">
        <v>117</v>
      </c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2"/>
      <c r="BB69" s="25" t="s">
        <v>118</v>
      </c>
      <c r="BC69" s="26"/>
      <c r="BD69" s="26"/>
      <c r="BE69" s="26"/>
      <c r="BF69" s="26"/>
      <c r="BG69" s="26"/>
      <c r="BH69" s="26"/>
      <c r="BI69" s="26"/>
      <c r="BJ69" s="26"/>
      <c r="BK69" s="26"/>
      <c r="BL69" s="34">
        <v>0.223</v>
      </c>
      <c r="BW69" s="8" t="s">
        <v>117</v>
      </c>
      <c r="BX69" s="18" t="b">
        <f t="shared" si="0"/>
        <v>1</v>
      </c>
    </row>
    <row r="70" s="8" customFormat="1" ht="11.25">
      <c r="A70" s="19">
        <v>3</v>
      </c>
      <c r="B70" s="20"/>
      <c r="C70" s="20"/>
      <c r="D70" s="20"/>
      <c r="E70" s="20"/>
      <c r="F70" s="20"/>
      <c r="G70" s="21"/>
      <c r="H70" s="22"/>
      <c r="I70" s="31" t="s">
        <v>119</v>
      </c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2"/>
      <c r="BB70" s="25" t="s">
        <v>120</v>
      </c>
      <c r="BC70" s="26"/>
      <c r="BD70" s="26"/>
      <c r="BE70" s="26"/>
      <c r="BF70" s="26"/>
      <c r="BG70" s="26"/>
      <c r="BH70" s="26"/>
      <c r="BI70" s="26"/>
      <c r="BJ70" s="26"/>
      <c r="BK70" s="26"/>
      <c r="BL70" s="27">
        <f>16787/87600*100</f>
        <v>19.163242009132418</v>
      </c>
      <c r="BM70" s="8" t="s">
        <v>121</v>
      </c>
      <c r="BW70" s="8" t="s">
        <v>119</v>
      </c>
      <c r="BX70" s="18" t="b">
        <f t="shared" si="0"/>
        <v>1</v>
      </c>
    </row>
    <row r="71" s="8" customFormat="1" ht="11.25">
      <c r="A71" s="19">
        <v>4</v>
      </c>
      <c r="B71" s="20"/>
      <c r="C71" s="20"/>
      <c r="D71" s="20"/>
      <c r="E71" s="20"/>
      <c r="F71" s="20"/>
      <c r="G71" s="21"/>
      <c r="H71" s="22"/>
      <c r="I71" s="31" t="s">
        <v>122</v>
      </c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2"/>
      <c r="BB71" s="25" t="s">
        <v>116</v>
      </c>
      <c r="BC71" s="26"/>
      <c r="BD71" s="26"/>
      <c r="BE71" s="26"/>
      <c r="BF71" s="26"/>
      <c r="BG71" s="26"/>
      <c r="BH71" s="26"/>
      <c r="BI71" s="26"/>
      <c r="BJ71" s="26"/>
      <c r="BK71" s="26"/>
      <c r="BL71" s="17"/>
      <c r="BW71" s="8" t="s">
        <v>122</v>
      </c>
      <c r="BX71" s="18" t="b">
        <f t="shared" si="0"/>
        <v>1</v>
      </c>
    </row>
    <row r="72" s="8" customFormat="1" ht="11.25">
      <c r="A72" s="19">
        <v>5</v>
      </c>
      <c r="B72" s="20"/>
      <c r="C72" s="20"/>
      <c r="D72" s="20"/>
      <c r="E72" s="20"/>
      <c r="F72" s="20"/>
      <c r="G72" s="21"/>
      <c r="H72" s="22"/>
      <c r="I72" s="31" t="s">
        <v>123</v>
      </c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2"/>
      <c r="BB72" s="25" t="s">
        <v>124</v>
      </c>
      <c r="BC72" s="26"/>
      <c r="BD72" s="26"/>
      <c r="BE72" s="26"/>
      <c r="BF72" s="26"/>
      <c r="BG72" s="26"/>
      <c r="BH72" s="26"/>
      <c r="BI72" s="26"/>
      <c r="BJ72" s="26"/>
      <c r="BK72" s="26"/>
      <c r="BL72" s="17"/>
      <c r="BW72" s="8" t="s">
        <v>123</v>
      </c>
      <c r="BX72" s="18" t="b">
        <f t="shared" si="0"/>
        <v>1</v>
      </c>
    </row>
    <row r="73" s="8" customFormat="1" ht="11.25">
      <c r="A73" s="19">
        <v>6</v>
      </c>
      <c r="B73" s="20"/>
      <c r="C73" s="20"/>
      <c r="D73" s="20"/>
      <c r="E73" s="20"/>
      <c r="F73" s="20"/>
      <c r="G73" s="21"/>
      <c r="H73" s="22"/>
      <c r="I73" s="31" t="s">
        <v>125</v>
      </c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2"/>
      <c r="BB73" s="25" t="s">
        <v>116</v>
      </c>
      <c r="BC73" s="26"/>
      <c r="BD73" s="26"/>
      <c r="BE73" s="26"/>
      <c r="BF73" s="26"/>
      <c r="BG73" s="26"/>
      <c r="BH73" s="26"/>
      <c r="BI73" s="26"/>
      <c r="BJ73" s="26"/>
      <c r="BK73" s="26"/>
      <c r="BL73" s="17">
        <v>1</v>
      </c>
      <c r="BW73" s="8" t="s">
        <v>125</v>
      </c>
      <c r="BX73" s="18" t="b">
        <f t="shared" si="0"/>
        <v>1</v>
      </c>
    </row>
    <row r="74" s="8" customForma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X74" s="18" t="b">
        <f t="shared" si="0"/>
        <v>1</v>
      </c>
    </row>
    <row r="7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</row>
  </sheetData>
  <mergeCells count="188">
    <mergeCell ref="A6:BL6"/>
    <mergeCell ref="A7:BL7"/>
    <mergeCell ref="A8:BL8"/>
    <mergeCell ref="A9:BL9"/>
    <mergeCell ref="A10:BL10"/>
    <mergeCell ref="A11:BL11"/>
    <mergeCell ref="A12:BL12"/>
    <mergeCell ref="A13:G13"/>
    <mergeCell ref="H13:BA13"/>
    <mergeCell ref="BB13:BK13"/>
    <mergeCell ref="A14:G14"/>
    <mergeCell ref="H14:BA14"/>
    <mergeCell ref="BB14:BK14"/>
    <mergeCell ref="A15:G15"/>
    <mergeCell ref="I15:BA15"/>
    <mergeCell ref="BB15:BK15"/>
    <mergeCell ref="A16:G16"/>
    <mergeCell ref="I16:BA16"/>
    <mergeCell ref="BB16:BK16"/>
    <mergeCell ref="A17:G17"/>
    <mergeCell ref="I17:BA17"/>
    <mergeCell ref="BB17:BK17"/>
    <mergeCell ref="A18:G18"/>
    <mergeCell ref="I18:BA18"/>
    <mergeCell ref="BB18:BK18"/>
    <mergeCell ref="A19:G19"/>
    <mergeCell ref="I19:BA19"/>
    <mergeCell ref="BB19:BK19"/>
    <mergeCell ref="A20:G20"/>
    <mergeCell ref="I20:BA20"/>
    <mergeCell ref="BB20:BK20"/>
    <mergeCell ref="A21:G21"/>
    <mergeCell ref="I21:BA21"/>
    <mergeCell ref="BB21:BK21"/>
    <mergeCell ref="A22:G22"/>
    <mergeCell ref="I22:BA22"/>
    <mergeCell ref="BB22:BK22"/>
    <mergeCell ref="A23:G23"/>
    <mergeCell ref="I23:BA23"/>
    <mergeCell ref="BB23:BK23"/>
    <mergeCell ref="A24:G24"/>
    <mergeCell ref="I24:BA24"/>
    <mergeCell ref="BB24:BK24"/>
    <mergeCell ref="A25:G25"/>
    <mergeCell ref="I25:BA25"/>
    <mergeCell ref="BB25:BK25"/>
    <mergeCell ref="A26:G26"/>
    <mergeCell ref="I26:BA26"/>
    <mergeCell ref="BB26:BK26"/>
    <mergeCell ref="A27:G27"/>
    <mergeCell ref="I27:BA27"/>
    <mergeCell ref="BB27:BK27"/>
    <mergeCell ref="A28:G28"/>
    <mergeCell ref="I28:BA28"/>
    <mergeCell ref="BB28:BK28"/>
    <mergeCell ref="A29:G29"/>
    <mergeCell ref="I29:BA29"/>
    <mergeCell ref="BB29:BK29"/>
    <mergeCell ref="A30:G30"/>
    <mergeCell ref="I30:BA30"/>
    <mergeCell ref="BB30:BK30"/>
    <mergeCell ref="A31:G31"/>
    <mergeCell ref="I31:BA31"/>
    <mergeCell ref="BB31:BK31"/>
    <mergeCell ref="A32:G32"/>
    <mergeCell ref="I32:BA32"/>
    <mergeCell ref="BB32:BK32"/>
    <mergeCell ref="A33:G33"/>
    <mergeCell ref="I33:BA33"/>
    <mergeCell ref="BB33:BK33"/>
    <mergeCell ref="A34:G34"/>
    <mergeCell ref="I34:BA34"/>
    <mergeCell ref="BB34:BK34"/>
    <mergeCell ref="A35:G35"/>
    <mergeCell ref="I35:BA35"/>
    <mergeCell ref="BB35:BK35"/>
    <mergeCell ref="A36:G36"/>
    <mergeCell ref="I36:BA36"/>
    <mergeCell ref="BB36:BK36"/>
    <mergeCell ref="A37:G37"/>
    <mergeCell ref="I37:BA37"/>
    <mergeCell ref="BB37:BK37"/>
    <mergeCell ref="A38:G38"/>
    <mergeCell ref="I38:BA38"/>
    <mergeCell ref="BB38:BK38"/>
    <mergeCell ref="A39:G39"/>
    <mergeCell ref="I39:BA39"/>
    <mergeCell ref="BB39:BK39"/>
    <mergeCell ref="A40:G40"/>
    <mergeCell ref="I40:BA40"/>
    <mergeCell ref="BB40:BK40"/>
    <mergeCell ref="A41:G41"/>
    <mergeCell ref="I41:BA41"/>
    <mergeCell ref="BB41:BK41"/>
    <mergeCell ref="A42:G42"/>
    <mergeCell ref="I42:BA42"/>
    <mergeCell ref="BB42:BK42"/>
    <mergeCell ref="A43:G43"/>
    <mergeCell ref="I43:BA43"/>
    <mergeCell ref="BB43:BK43"/>
    <mergeCell ref="A44:G44"/>
    <mergeCell ref="I44:BA44"/>
    <mergeCell ref="BB44:BK44"/>
    <mergeCell ref="A45:G45"/>
    <mergeCell ref="I45:BA45"/>
    <mergeCell ref="BB45:BK45"/>
    <mergeCell ref="A46:G46"/>
    <mergeCell ref="I46:BA46"/>
    <mergeCell ref="BB46:BK46"/>
    <mergeCell ref="A47:G47"/>
    <mergeCell ref="I47:BA47"/>
    <mergeCell ref="BB47:BK47"/>
    <mergeCell ref="A48:G48"/>
    <mergeCell ref="I48:BA48"/>
    <mergeCell ref="BB48:BK48"/>
    <mergeCell ref="A49:G49"/>
    <mergeCell ref="I49:BA49"/>
    <mergeCell ref="BB49:BK49"/>
    <mergeCell ref="A50:G50"/>
    <mergeCell ref="I50:BA50"/>
    <mergeCell ref="BB50:BK50"/>
    <mergeCell ref="A51:G51"/>
    <mergeCell ref="I51:BA51"/>
    <mergeCell ref="BB51:BK51"/>
    <mergeCell ref="A52:G52"/>
    <mergeCell ref="I52:BA52"/>
    <mergeCell ref="BB52:BK52"/>
    <mergeCell ref="A53:G53"/>
    <mergeCell ref="I53:BA53"/>
    <mergeCell ref="BB53:BK53"/>
    <mergeCell ref="A54:G54"/>
    <mergeCell ref="I54:BA54"/>
    <mergeCell ref="BB54:BK54"/>
    <mergeCell ref="A55:G55"/>
    <mergeCell ref="I55:BA55"/>
    <mergeCell ref="BB55:BK55"/>
    <mergeCell ref="A56:G56"/>
    <mergeCell ref="I56:BA56"/>
    <mergeCell ref="BB56:BK56"/>
    <mergeCell ref="A57:G57"/>
    <mergeCell ref="I57:BA57"/>
    <mergeCell ref="BB57:BK57"/>
    <mergeCell ref="A58:G58"/>
    <mergeCell ref="I58:BA58"/>
    <mergeCell ref="BB58:BK58"/>
    <mergeCell ref="A59:G59"/>
    <mergeCell ref="I59:BA59"/>
    <mergeCell ref="BB59:BK59"/>
    <mergeCell ref="A60:G60"/>
    <mergeCell ref="I60:BA60"/>
    <mergeCell ref="BB60:BK60"/>
    <mergeCell ref="A61:G61"/>
    <mergeCell ref="I61:BA61"/>
    <mergeCell ref="BB61:BK61"/>
    <mergeCell ref="A62:G62"/>
    <mergeCell ref="I62:BA62"/>
    <mergeCell ref="BB62:BK62"/>
    <mergeCell ref="A63:G63"/>
    <mergeCell ref="I63:BA63"/>
    <mergeCell ref="BB63:BK63"/>
    <mergeCell ref="A64:G64"/>
    <mergeCell ref="I64:BA64"/>
    <mergeCell ref="BB64:BK64"/>
    <mergeCell ref="A65:G65"/>
    <mergeCell ref="I65:BA65"/>
    <mergeCell ref="BB65:BK65"/>
    <mergeCell ref="A66:G66"/>
    <mergeCell ref="I66:BA66"/>
    <mergeCell ref="BB66:BK66"/>
    <mergeCell ref="A67:BL67"/>
    <mergeCell ref="A68:G68"/>
    <mergeCell ref="I68:BA68"/>
    <mergeCell ref="BB68:BK68"/>
    <mergeCell ref="A69:G69"/>
    <mergeCell ref="I69:BA69"/>
    <mergeCell ref="BB69:BK69"/>
    <mergeCell ref="A70:G70"/>
    <mergeCell ref="I70:BA70"/>
    <mergeCell ref="BB70:BK70"/>
    <mergeCell ref="A71:G71"/>
    <mergeCell ref="I71:BA71"/>
    <mergeCell ref="BB71:BK71"/>
    <mergeCell ref="A72:G72"/>
    <mergeCell ref="I72:BA72"/>
    <mergeCell ref="BB72:BK72"/>
    <mergeCell ref="A73:G73"/>
    <mergeCell ref="I73:BA73"/>
    <mergeCell ref="BB73:BK73"/>
  </mergeCells>
  <printOptions headings="0" gridLines="0"/>
  <pageMargins left="0.78740157480314954" right="0.51181102362204722" top="0.59055118110236238" bottom="0.39370078740157477" header="0.19685039370078738" footer="0.19685039370078738"/>
  <pageSetup paperSize="9" scale="83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1</cp:revision>
  <dcterms:created xsi:type="dcterms:W3CDTF">2018-10-15T12:06:40Z</dcterms:created>
  <dcterms:modified xsi:type="dcterms:W3CDTF">2026-04-08T06:16:12Z</dcterms:modified>
</cp:coreProperties>
</file>