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<sst xmlns="http://schemas.openxmlformats.org/spreadsheetml/2006/main" count="76" uniqueCount="76">
  <si>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</si>
  <si>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</si>
  <si>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</si>
  <si>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</si>
  <si>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</si>
  <si>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</si>
  <si>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</si>
  <si>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</si>
  <si>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</si>
  <si>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Февраль</t>
  </si>
  <si>
    <t>26</t>
  </si>
  <si>
    <t xml:space="preserve"> года</t>
  </si>
  <si>
    <t>(месяц)</t>
  </si>
  <si>
    <t xml:space="preserve">1-28 февраля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</si>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</sst>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9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6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7" numFmtId="49" xfId="0" applyNumberFormat="1" applyFont="1" applyBorder="1" applyAlignment="1">
      <alignment horizontal="center" vertical="center"/>
    </xf>
    <xf fontId="6" fillId="0" borderId="7" numFmtId="0" xfId="0" applyFont="1" applyBorder="1" applyAlignment="1">
      <alignment horizontal="left" vertical="top" wrapText="1"/>
    </xf>
    <xf fontId="0" fillId="0" borderId="7" numFmtId="0" xfId="0" applyBorder="1" applyAlignment="1">
      <alignment horizontal="left" vertical="top" wrapText="1"/>
    </xf>
    <xf fontId="6" fillId="0" borderId="7" numFmtId="0" xfId="0" applyFont="1" applyBorder="1" applyAlignment="1">
      <alignment horizontal="left" vertical="center" wrapText="1"/>
    </xf>
    <xf fontId="0" fillId="0" borderId="7" numFmtId="0" xfId="0" applyBorder="1" applyAlignment="1">
      <alignment horizontal="left" vertical="center" wrapText="1"/>
    </xf>
    <xf fontId="6" fillId="0" borderId="7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/>
    </xf>
    <xf fontId="6" fillId="16" borderId="7" numFmtId="0" xfId="0" applyFont="1" applyFill="1" applyBorder="1" applyAlignment="1">
      <alignment horizontal="center" vertical="center"/>
    </xf>
    <xf fontId="6" fillId="17" borderId="7" numFmtId="0" xfId="0" applyFont="1" applyFill="1" applyBorder="1" applyAlignment="1">
      <alignment horizontal="left" vertical="center" wrapText="1"/>
    </xf>
    <xf fontId="6" fillId="18" borderId="7" numFmtId="160" xfId="0" applyNumberFormat="1" applyFont="1" applyFill="1" applyBorder="1" applyAlignment="1">
      <alignment horizontal="center" vertical="center"/>
    </xf>
    <xf fontId="6" fillId="18" borderId="7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/>
    </xf>
    <xf fontId="6" fillId="0" borderId="8" numFmtId="49" xfId="0" applyNumberFormat="1" applyFont="1" applyBorder="1" applyAlignment="1">
      <alignment horizontal="center" vertical="center"/>
    </xf>
    <xf fontId="6" fillId="0" borderId="9" numFmtId="49" xfId="0" applyNumberFormat="1" applyFont="1" applyBorder="1" applyAlignment="1">
      <alignment horizontal="center" vertical="center"/>
    </xf>
    <xf fontId="6" fillId="0" borderId="10" numFmtId="49" xfId="0" applyNumberFormat="1" applyFont="1" applyBorder="1" applyAlignment="1">
      <alignment horizontal="center" vertical="center"/>
    </xf>
    <xf fontId="6" fillId="0" borderId="8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0" borderId="10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center" vertical="center"/>
    </xf>
    <xf fontId="6" fillId="0" borderId="8" numFmtId="0" xfId="0" applyFont="1" applyBorder="1" applyAlignment="1">
      <alignment horizontal="center" vertical="top" wrapText="1"/>
    </xf>
    <xf fontId="6" fillId="0" borderId="9" numFmtId="0" xfId="0" applyFont="1" applyBorder="1" applyAlignment="1">
      <alignment horizontal="center" vertical="top" wrapText="1"/>
    </xf>
    <xf fontId="6" fillId="0" borderId="10" numFmtId="0" xfId="0" applyFont="1" applyBorder="1" applyAlignment="1">
      <alignment horizontal="center" vertical="top" wrapText="1"/>
    </xf>
    <xf fontId="6" fillId="0" borderId="8" numFmtId="49" xfId="0" applyNumberFormat="1" applyFont="1" applyBorder="1" applyAlignment="1">
      <alignment horizontal="right" vertical="top"/>
    </xf>
    <xf fontId="6" fillId="0" borderId="9" numFmtId="49" xfId="0" applyNumberFormat="1" applyFont="1" applyBorder="1" applyAlignment="1">
      <alignment horizontal="right" vertical="top"/>
    </xf>
    <xf fontId="6" fillId="0" borderId="10" numFmtId="49" xfId="0" applyNumberFormat="1" applyFont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 wrapText="1"/>
    </xf>
    <xf fontId="6" fillId="16" borderId="9" numFmtId="0" xfId="0" applyFont="1" applyFill="1" applyBorder="1" applyAlignment="1">
      <alignment horizontal="center" vertical="top"/>
    </xf>
    <xf fontId="6" fillId="16" borderId="10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8"/>
      <c r="C18" s="28"/>
      <c r="D18" s="28"/>
      <c r="E18" s="28"/>
      <c r="F18" s="29" t="s">
        <v>25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3" t="s">
        <v>25</v>
      </c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5" t="s">
        <v>27</v>
      </c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 t="s">
        <v>28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7">
        <v>0.070129999999999998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8">
        <f>CJ18</f>
        <v>0.070129999999999998</v>
      </c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5">
        <f>0.011*24*28</f>
        <v>7.3920000000000003</v>
      </c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8">
        <f>DR18-DA18-1.765186+0.004117</f>
        <v>5.5608010000000005</v>
      </c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39" t="str">
        <f>стр.1!BZ11</f>
        <v>Февраль</v>
      </c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10">
        <v>20</v>
      </c>
      <c r="CS7" s="10"/>
      <c r="CT7" s="10"/>
      <c r="CU7" s="10"/>
      <c r="CV7" s="40" t="str">
        <f>стр.1!CV11</f>
        <v>26</v>
      </c>
      <c r="CW7" s="40"/>
      <c r="CX7" s="40"/>
      <c r="CY7" s="40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1" t="str">
        <f>стр.1!A13</f>
        <v xml:space="preserve">1-28 февраля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42">
        <v>2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>
        <v>3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>
        <v>4</v>
      </c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>
        <v>5</v>
      </c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>
        <v>6</v>
      </c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>
        <v>7</v>
      </c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>
        <v>8</v>
      </c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>
        <v>9</v>
      </c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>
        <v>10</v>
      </c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27" customFormat="1" ht="59.25" customHeight="1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 xml:space="preserve"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50" t="s">
        <v>38</v>
      </c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1">
        <f>стр.1!CJ18</f>
        <v>0.070129999999999998</v>
      </c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2">
        <f>стр.1!DA18</f>
        <v>0.070129999999999998</v>
      </c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1">
        <f>стр.1!DR18</f>
        <v>7.3920000000000003</v>
      </c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2">
        <f>стр.1!EL18</f>
        <v>5.5608010000000005</v>
      </c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39" t="str">
        <f>стр.1!BZ11</f>
        <v>Февраль</v>
      </c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1" t="str">
        <f>стр.1!A13</f>
        <v xml:space="preserve">1-28 февраля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3">
        <v>1</v>
      </c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5"/>
      <c r="BH13" s="53">
        <v>2</v>
      </c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5"/>
      <c r="CP13" s="53">
        <v>3</v>
      </c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5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3" t="s">
        <v>45</v>
      </c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5"/>
      <c r="BH14" s="53" t="s">
        <v>46</v>
      </c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5"/>
      <c r="CP14" s="53" t="s">
        <v>47</v>
      </c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5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6" t="s">
        <v>51</v>
      </c>
      <c r="B16" s="57"/>
      <c r="C16" s="57"/>
      <c r="D16" s="57"/>
      <c r="E16" s="57"/>
      <c r="F16" s="57"/>
      <c r="G16" s="57"/>
      <c r="H16" s="57"/>
      <c r="I16" s="57"/>
      <c r="J16" s="58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9">
        <f>стр.1!EL18</f>
        <v>5.5608010000000005</v>
      </c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  <c r="AP16" s="42" t="s">
        <v>52</v>
      </c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42" t="s">
        <v>52</v>
      </c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 t="s">
        <v>52</v>
      </c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 t="s">
        <v>52</v>
      </c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 t="s">
        <v>52</v>
      </c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 t="s">
        <v>52</v>
      </c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39" t="str">
        <f>стр.1!BZ11</f>
        <v>Февраль</v>
      </c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10">
        <v>20</v>
      </c>
      <c r="CK7" s="10"/>
      <c r="CL7" s="10"/>
      <c r="CM7" s="10"/>
      <c r="CN7" s="40" t="str">
        <f>стр.1!CV11</f>
        <v>26</v>
      </c>
      <c r="CO7" s="40"/>
      <c r="CP7" s="40"/>
      <c r="CQ7" s="40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1" t="str">
        <f>стр.1!A13</f>
        <v xml:space="preserve">1-28 февраля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42">
        <v>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>
        <v>2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>
        <v>3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>
        <v>4</v>
      </c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>
        <v>5</v>
      </c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>
        <v>6</v>
      </c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27" customFormat="1" ht="123" customHeight="1">
      <c r="A14" s="62" t="s">
        <v>61</v>
      </c>
      <c r="B14" s="62" t="s">
        <v>61</v>
      </c>
      <c r="C14" s="62" t="s">
        <v>61</v>
      </c>
      <c r="D14" s="62" t="s">
        <v>61</v>
      </c>
      <c r="E14" s="62" t="s">
        <v>61</v>
      </c>
      <c r="F14" s="62" t="s">
        <v>61</v>
      </c>
      <c r="G14" s="62" t="s">
        <v>61</v>
      </c>
      <c r="H14" s="62" t="s">
        <v>61</v>
      </c>
      <c r="I14" s="62" t="s">
        <v>61</v>
      </c>
      <c r="J14" s="62" t="s">
        <v>61</v>
      </c>
      <c r="K14" s="62" t="s">
        <v>61</v>
      </c>
      <c r="L14" s="62" t="s">
        <v>61</v>
      </c>
      <c r="M14" s="62" t="s">
        <v>61</v>
      </c>
      <c r="N14" s="62" t="s">
        <v>61</v>
      </c>
      <c r="O14" s="62" t="s">
        <v>61</v>
      </c>
      <c r="P14" s="62" t="s">
        <v>61</v>
      </c>
      <c r="Q14" s="62" t="s">
        <v>61</v>
      </c>
      <c r="R14" s="62" t="s">
        <v>61</v>
      </c>
      <c r="S14" s="62" t="s">
        <v>61</v>
      </c>
      <c r="T14" s="62" t="s">
        <v>61</v>
      </c>
      <c r="U14" s="62" t="s">
        <v>61</v>
      </c>
      <c r="V14" s="62" t="s">
        <v>61</v>
      </c>
      <c r="W14" s="62" t="s">
        <v>62</v>
      </c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50" t="s">
        <v>38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1">
        <f>стр.1!CJ18</f>
        <v>0.070129999999999998</v>
      </c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2">
        <f>BO14</f>
        <v>0.070129999999999998</v>
      </c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1">
        <f>стр.1!EL18</f>
        <v>5.5608010000000005</v>
      </c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</row>
    <row r="15" s="27" customFormat="1" ht="16.5" customHeight="1">
      <c r="A15" s="49" t="s">
        <v>63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5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66" t="s">
        <v>66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 t="s">
        <v>67</v>
      </c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 t="s">
        <v>68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 t="s">
        <v>69</v>
      </c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 t="s">
        <v>70</v>
      </c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 t="s">
        <v>71</v>
      </c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 t="s">
        <v>72</v>
      </c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 t="s">
        <v>73</v>
      </c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</row>
    <row r="7" s="22" customFormat="1" ht="12">
      <c r="A7" s="42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>
        <v>2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>
        <v>3</v>
      </c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>
        <v>4</v>
      </c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>
        <v>5</v>
      </c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>
        <v>6</v>
      </c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>
        <v>7</v>
      </c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>
        <v>8</v>
      </c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</row>
    <row r="8" s="27" customFormat="1" ht="12">
      <c r="A8" s="66" t="s">
        <v>74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 t="s">
        <v>75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>
        <f>11</f>
        <v>11</v>
      </c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52">
        <f>стр.1!DR18-стр.1!EL18</f>
        <v>1.8311989999999998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1">
        <f>0.0296129+3.86255</f>
        <v>3.8921629000000002</v>
      </c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>
        <f>AN8-CD8</f>
        <v>7.1078370999999994</v>
      </c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68" t="s">
        <v>52</v>
      </c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6" t="s">
        <v>52</v>
      </c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</row>
    <row r="9" s="27" customFormat="1" ht="1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2026-03-04T03:37:34Z</dcterms:modified>
</cp:coreProperties>
</file>