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  <sheet name="стр.2" sheetId="2" state="hidden" r:id="rId2"/>
    <sheet name="стр.3" sheetId="3" state="hidden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/>
</workbook>
</file>

<file path=xl/sharedStrings.xml><?xml version="1.0" encoding="utf-8"?>
<sst xmlns="http://schemas.openxmlformats.org/spreadsheetml/2006/main" count="75" uniqueCount="75">
  <si>
    <t xml:space="preserve">Приложение № 4</t>
  </si>
  <si>
    <t xml:space="preserve">к приказу ФАС России</t>
  </si>
  <si>
    <t xml:space="preserve">от 08.12.2022 № 960/22</t>
  </si>
  <si>
    <t xml:space="preserve">Форма 1</t>
  </si>
  <si>
    <t xml:space="preserve"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</si>
  <si>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</si>
  <si>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 xml:space="preserve">АО "Дальневосточная генерирующая компания"</t>
  </si>
  <si>
    <t xml:space="preserve">(наименование субъекта естественной монополии)</t>
  </si>
  <si>
    <t xml:space="preserve">в зонах входа на (за) </t>
  </si>
  <si>
    <t>Май</t>
  </si>
  <si>
    <t>26</t>
  </si>
  <si>
    <t xml:space="preserve"> года</t>
  </si>
  <si>
    <t>(месяц)</t>
  </si>
  <si>
    <t xml:space="preserve">1-31 мая</t>
  </si>
  <si>
    <t>(период)</t>
  </si>
  <si>
    <t>№</t>
  </si>
  <si>
    <t xml:space="preserve">Наименование 
зоны входа</t>
  </si>
  <si>
    <t xml:space="preserve">Наименование магистрального трубопровода</t>
  </si>
  <si>
    <t xml:space="preserve">Точка 
входа</t>
  </si>
  <si>
    <t xml:space="preserve">Техническая мощность точки входа</t>
  </si>
  <si>
    <t xml:space="preserve">Поставщик, 
владелец газа</t>
  </si>
  <si>
    <t xml:space="preserve">Объемы газа в соответствии с поступившими заявками млн. м3</t>
  </si>
  <si>
    <t xml:space="preserve">Объемы газа в соответствии с удовлетворенными заявками млн. м3</t>
  </si>
  <si>
    <t xml:space="preserve">Фактическая мощность магистрального трубопровода в конце зоны входа млн. м3</t>
  </si>
  <si>
    <t xml:space="preserve"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</si>
  <si>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</si>
  <si>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 xml:space="preserve">Газопровод-отвод к предприятию ОАО «СК «Агроэнерго»</t>
  </si>
  <si>
    <t xml:space="preserve">11000 нм3/ч, </t>
  </si>
  <si>
    <t xml:space="preserve">АО "Газпром газораспределение Дальний Восток</t>
  </si>
  <si>
    <t xml:space="preserve">Форма 2</t>
  </si>
  <si>
    <t xml:space="preserve">в зонах выхода на (за) </t>
  </si>
  <si>
    <t xml:space="preserve">Наименование 
зоны выхода</t>
  </si>
  <si>
    <t xml:space="preserve">Точка 
выхода</t>
  </si>
  <si>
    <t xml:space="preserve">Техническая мощность точки выхода</t>
  </si>
  <si>
    <t xml:space="preserve">Потребитель, владелец газа</t>
  </si>
  <si>
    <t xml:space="preserve">Фактическая мощность магистрального трубопровода в начале зоны выхода млн. м3</t>
  </si>
  <si>
    <t xml:space="preserve">Свободная мощность магистрального трубопровода в точке выхода млн. м3</t>
  </si>
  <si>
    <t xml:space="preserve">11000 нм3/ч</t>
  </si>
  <si>
    <t xml:space="preserve">ООО «СКИФАГРО-ДВ»</t>
  </si>
  <si>
    <t xml:space="preserve">Форма 3</t>
  </si>
  <si>
    <t xml:space="preserve">между зонами входа и выхода на (за) </t>
  </si>
  <si>
    <t xml:space="preserve">Номер 
зоны 
выхода</t>
  </si>
  <si>
    <t xml:space="preserve">Номер и наименование зон входа</t>
  </si>
  <si>
    <t>…</t>
  </si>
  <si>
    <t>Y</t>
  </si>
  <si>
    <t>YY</t>
  </si>
  <si>
    <t>YYY</t>
  </si>
  <si>
    <t xml:space="preserve">Величина свободной мощности млн. м3</t>
  </si>
  <si>
    <t xml:space="preserve">Лимитирующий участок</t>
  </si>
  <si>
    <t xml:space="preserve">Величина свободной мощности</t>
  </si>
  <si>
    <t>1</t>
  </si>
  <si>
    <t>-</t>
  </si>
  <si>
    <t xml:space="preserve">Форма 4</t>
  </si>
  <si>
    <t xml:space="preserve">на (за) </t>
  </si>
  <si>
    <t xml:space="preserve">Зона входа в магистральный газопровод</t>
  </si>
  <si>
    <t xml:space="preserve">Зона выхода из магистрального газопровода</t>
  </si>
  <si>
    <t xml:space="preserve">Поставщик газа/
потребитель</t>
  </si>
  <si>
    <r>
      <t xml:space="preserve">Объемы газа в соответствии с поступившими заявками, млн. м</t>
    </r>
    <r>
      <rPr>
        <vertAlign val="superscript"/>
        <sz val="9"/>
        <rFont val="Times New Roman"/>
      </rPr>
      <t>3</t>
    </r>
  </si>
  <si>
    <r>
      <t xml:space="preserve">Объемы газа в соответствии с удовлетворенными заявками, 
млн. м</t>
    </r>
    <r>
      <rPr>
        <vertAlign val="superscript"/>
        <sz val="9"/>
        <rFont val="Times New Roman"/>
      </rPr>
      <t>3</t>
    </r>
  </si>
  <si>
    <r>
      <t xml:space="preserve">Свободная мощность магистральных трубопроводов, 
млн. м</t>
    </r>
    <r>
      <rPr>
        <vertAlign val="superscript"/>
        <sz val="9"/>
        <rFont val="Times New Roman"/>
      </rPr>
      <t>3</t>
    </r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</si>
  <si>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</si>
  <si>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 xml:space="preserve">АГРС-5, принадлежащая АО «ДГК»</t>
  </si>
  <si>
    <t>Итого:</t>
  </si>
  <si>
    <t xml:space="preserve">Форма 5</t>
  </si>
  <si>
    <t xml:space="preserve"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</si>
  <si>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 xml:space="preserve">Субъект 
Российской 
Федерации</t>
  </si>
  <si>
    <t xml:space="preserve">Наименование газораспределительной станции</t>
  </si>
  <si>
    <t xml:space="preserve">Проектная мощность (производительность) газораспределительной станции, тыс.м3/час</t>
  </si>
  <si>
    <t xml:space="preserve">Загрузка газораспределительной станции тыс.м3/час</t>
  </si>
  <si>
    <t xml:space="preserve">Суммарный объем газа по действующим техническим условиям на подключение, тыс.м3/час</t>
  </si>
  <si>
    <t xml:space="preserve">Наличие (дефицит) пропускной способности тыс.м3/час</t>
  </si>
  <si>
    <t xml:space="preserve">Срок мероприятий по увеличению пропускной способности</t>
  </si>
  <si>
    <t xml:space="preserve">Параметры увеличения</t>
  </si>
  <si>
    <t xml:space="preserve">Хабаровский край</t>
  </si>
  <si>
    <t>АГРС-5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</si>
</sst>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0" formatCode="0.00000"/>
    <numFmt numFmtId="161" formatCode="0.000"/>
  </numFmts>
  <fonts count="9">
    <font>
      <sz val="10.000000"/>
      <color theme="1"/>
      <name val="Arial Cyr"/>
    </font>
    <font>
      <sz val="12.000000"/>
      <name val="Times New Roman"/>
    </font>
    <font>
      <sz val="12.000000"/>
      <color indexed="65"/>
      <name val="Times New Roman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9.000000"/>
      <name val="Times New Roman"/>
    </font>
    <font>
      <b/>
      <sz val="9.000000"/>
      <name val="Times New Roman"/>
    </font>
    <font>
      <sz val="8.000000"/>
      <name val="Times New Roman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 tint="-0.049989318521683403"/>
      </patternFill>
    </fill>
    <fill>
      <patternFill patternType="solid">
        <fgColor indexed="55"/>
        <bgColor indexed="55"/>
      </patternFill>
    </fill>
  </fills>
  <borders count="11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9">
    <xf fontId="0" fillId="0" borderId="0" numFmtId="0" applyNumberFormat="1" applyFont="1" applyFill="1" applyBorder="1"/>
    <xf fontId="1" fillId="2" borderId="0" numFmtId="0" applyNumberFormat="0" applyFont="1" applyFill="1" applyBorder="0" applyProtection="0"/>
    <xf fontId="1" fillId="3" borderId="0" numFmtId="0" applyNumberFormat="0" applyFont="1" applyFill="1" applyBorder="0" applyProtection="0"/>
    <xf fontId="1" fillId="4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6" borderId="0" numFmtId="0" applyNumberFormat="0" applyFont="1" applyFill="1" applyBorder="0" applyProtection="0"/>
    <xf fontId="1" fillId="7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9" borderId="0" numFmtId="0" applyNumberFormat="0" applyFont="1" applyFill="1" applyBorder="0" applyProtection="0"/>
    <xf fontId="1" fillId="10" borderId="0" numFmtId="0" applyNumberFormat="0" applyFont="1" applyFill="1" applyBorder="0" applyProtection="0"/>
    <xf fontId="1" fillId="5" borderId="0" numFmtId="0" applyNumberFormat="0" applyFont="1" applyFill="1" applyBorder="0" applyProtection="0"/>
    <xf fontId="1" fillId="8" borderId="0" numFmtId="0" applyNumberFormat="0" applyFont="1" applyFill="1" applyBorder="0" applyProtection="0"/>
    <xf fontId="1" fillId="11" borderId="0" numFmtId="0" applyNumberFormat="0" applyFont="1" applyFill="1" applyBorder="0" applyProtection="0"/>
    <xf fontId="2" fillId="12" borderId="0" numFmtId="0" applyNumberFormat="0" applyFont="1" applyFill="1" applyBorder="0" applyProtection="0"/>
    <xf fontId="2" fillId="9" borderId="0" numFmtId="0" applyNumberFormat="0" applyFont="1" applyFill="1" applyBorder="0" applyProtection="0"/>
    <xf fontId="2" fillId="10" borderId="0" numFmtId="0" applyNumberFormat="0" applyFont="1" applyFill="1" applyBorder="0" applyProtection="0"/>
    <xf fontId="2" fillId="13" borderId="0" numFmtId="0" applyNumberFormat="0" applyFont="1" applyFill="1" applyBorder="0" applyProtection="0"/>
    <xf fontId="2" fillId="14" borderId="0" numFmtId="0" applyNumberFormat="0" applyFont="1" applyFill="1" applyBorder="0" applyProtection="0"/>
    <xf fontId="2" fillId="15" borderId="0" numFmtId="0" applyNumberFormat="0" applyFont="1" applyFill="1" applyBorder="0" applyProtection="0"/>
  </cellStyleXfs>
  <cellXfs count="69">
    <xf fontId="0" fillId="0" borderId="0" numFmtId="0" xfId="0"/>
    <xf fontId="3" fillId="0" borderId="0" numFmtId="0" xfId="0" applyFont="1" applyAlignment="1">
      <alignment horizontal="left"/>
    </xf>
    <xf fontId="4" fillId="0" borderId="0" numFmtId="0" xfId="0" applyFont="1" applyAlignment="1">
      <alignment horizontal="left"/>
    </xf>
    <xf fontId="4" fillId="0" borderId="0" numFmtId="0" xfId="0" applyFont="1"/>
    <xf fontId="4" fillId="0" borderId="0" numFmtId="0" xfId="0" applyFont="1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  <xf fontId="1" fillId="0" borderId="0" numFmtId="0" xfId="0" applyFont="1" applyAlignment="1">
      <alignment horizontal="left"/>
    </xf>
    <xf fontId="5" fillId="0" borderId="0" numFmtId="0" xfId="0" applyFont="1" applyAlignment="1">
      <alignment horizontal="center"/>
    </xf>
    <xf fontId="5" fillId="0" borderId="0" numFmtId="0" xfId="0" applyFont="1" applyAlignment="1">
      <alignment horizontal="left"/>
    </xf>
    <xf fontId="5" fillId="0" borderId="0" numFmtId="0" xfId="0" applyFont="1" applyAlignment="1">
      <alignment horizontal="right"/>
    </xf>
    <xf fontId="5" fillId="0" borderId="1" numFmtId="0" xfId="0" applyFont="1" applyBorder="1" applyAlignment="1">
      <alignment horizontal="center"/>
    </xf>
    <xf fontId="6" fillId="0" borderId="0" numFmtId="0" xfId="0" applyFont="1" applyAlignment="1">
      <alignment horizontal="left"/>
    </xf>
    <xf fontId="7" fillId="0" borderId="0" numFmtId="0" xfId="0" applyFont="1" applyAlignment="1">
      <alignment horizontal="left"/>
    </xf>
    <xf fontId="8" fillId="0" borderId="0" numFmtId="0" xfId="0" applyFont="1" applyAlignment="1">
      <alignment horizontal="center" vertical="top"/>
    </xf>
    <xf fontId="5" fillId="16" borderId="1" numFmtId="49" xfId="0" applyNumberFormat="1" applyFont="1" applyFill="1" applyBorder="1" applyAlignment="1">
      <alignment horizontal="center"/>
    </xf>
    <xf fontId="5" fillId="0" borderId="1" numFmtId="49" xfId="0" applyNumberFormat="1" applyFont="1" applyBorder="1" applyAlignment="1">
      <alignment horizontal="left"/>
    </xf>
    <xf fontId="5" fillId="0" borderId="0" numFmtId="0" xfId="0" applyFont="1"/>
    <xf fontId="8" fillId="0" borderId="0" numFmtId="0" xfId="0" applyFont="1" applyAlignment="1">
      <alignment horizontal="left"/>
    </xf>
    <xf fontId="8" fillId="0" borderId="2" numFmtId="0" xfId="0" applyFont="1" applyBorder="1" applyAlignment="1">
      <alignment horizontal="center" vertical="top"/>
    </xf>
    <xf fontId="3" fillId="0" borderId="1" numFmtId="49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 wrapText="1"/>
    </xf>
    <xf fontId="6" fillId="0" borderId="0" numFmtId="0" xfId="0" applyFont="1" applyAlignment="1">
      <alignment horizontal="left" vertical="top"/>
    </xf>
    <xf fontId="6" fillId="0" borderId="4" numFmtId="0" xfId="0" applyFont="1" applyBorder="1" applyAlignment="1">
      <alignment horizontal="center" vertical="top"/>
    </xf>
    <xf fontId="6" fillId="0" borderId="0" numFmtId="0" xfId="0" applyFont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6" numFmtId="0" xfId="0" applyFont="1" applyBorder="1" applyAlignment="1">
      <alignment horizontal="center" vertical="top"/>
    </xf>
    <xf fontId="6" fillId="0" borderId="0" numFmtId="0" xfId="0" applyFont="1" applyAlignment="1">
      <alignment horizontal="left" vertical="center"/>
    </xf>
    <xf fontId="6" fillId="0" borderId="7" numFmtId="49" xfId="0" applyNumberFormat="1" applyFont="1" applyBorder="1" applyAlignment="1">
      <alignment horizontal="center" vertical="center"/>
    </xf>
    <xf fontId="6" fillId="0" borderId="7" numFmtId="0" xfId="0" applyFont="1" applyBorder="1" applyAlignment="1">
      <alignment horizontal="left" vertical="top" wrapText="1"/>
    </xf>
    <xf fontId="0" fillId="0" borderId="7" numFmtId="0" xfId="0" applyBorder="1" applyAlignment="1">
      <alignment horizontal="left" vertical="top" wrapText="1"/>
    </xf>
    <xf fontId="6" fillId="0" borderId="7" numFmtId="0" xfId="0" applyFont="1" applyBorder="1" applyAlignment="1">
      <alignment horizontal="left" vertical="center" wrapText="1"/>
    </xf>
    <xf fontId="0" fillId="0" borderId="7" numFmtId="0" xfId="0" applyBorder="1" applyAlignment="1">
      <alignment horizontal="left" vertical="center" wrapText="1"/>
    </xf>
    <xf fontId="6" fillId="0" borderId="7" numFmtId="0" xfId="0" applyFont="1" applyBorder="1" applyAlignment="1">
      <alignment horizontal="center" vertical="top" wrapText="1"/>
    </xf>
    <xf fontId="6" fillId="0" borderId="7" numFmtId="0" xfId="0" applyFont="1" applyBorder="1" applyAlignment="1">
      <alignment horizontal="center" vertical="top"/>
    </xf>
    <xf fontId="6" fillId="16" borderId="7" numFmtId="0" xfId="0" applyFont="1" applyFill="1" applyBorder="1" applyAlignment="1">
      <alignment horizontal="center" vertical="center"/>
    </xf>
    <xf fontId="6" fillId="17" borderId="7" numFmtId="0" xfId="0" applyFont="1" applyFill="1" applyBorder="1" applyAlignment="1">
      <alignment horizontal="left" vertical="center" wrapText="1"/>
    </xf>
    <xf fontId="6" fillId="18" borderId="7" numFmtId="160" xfId="0" applyNumberFormat="1" applyFont="1" applyFill="1" applyBorder="1" applyAlignment="1">
      <alignment horizontal="center" vertical="center"/>
    </xf>
    <xf fontId="6" fillId="18" borderId="7" numFmtId="0" xfId="0" applyFont="1" applyFill="1" applyBorder="1" applyAlignment="1">
      <alignment horizontal="center" vertical="center"/>
    </xf>
    <xf fontId="5" fillId="0" borderId="1" numFmtId="2" xfId="0" applyNumberFormat="1" applyFont="1" applyBorder="1" applyAlignment="1">
      <alignment horizontal="center"/>
    </xf>
    <xf fontId="5" fillId="0" borderId="1" numFmtId="2" xfId="0" applyNumberFormat="1" applyFont="1" applyBorder="1" applyAlignment="1">
      <alignment horizontal="left"/>
    </xf>
    <xf fontId="3" fillId="0" borderId="1" numFmtId="2" xfId="0" applyNumberFormat="1" applyFont="1" applyBorder="1" applyAlignment="1">
      <alignment horizontal="center"/>
    </xf>
    <xf fontId="6" fillId="0" borderId="3" numFmtId="0" xfId="0" applyFont="1" applyBorder="1" applyAlignment="1">
      <alignment horizontal="center" vertical="top"/>
    </xf>
    <xf fontId="6" fillId="0" borderId="8" numFmtId="49" xfId="0" applyNumberFormat="1" applyFont="1" applyBorder="1" applyAlignment="1">
      <alignment horizontal="center" vertical="center"/>
    </xf>
    <xf fontId="6" fillId="0" borderId="9" numFmtId="49" xfId="0" applyNumberFormat="1" applyFont="1" applyBorder="1" applyAlignment="1">
      <alignment horizontal="center" vertical="center"/>
    </xf>
    <xf fontId="6" fillId="0" borderId="10" numFmtId="49" xfId="0" applyNumberFormat="1" applyFont="1" applyBorder="1" applyAlignment="1">
      <alignment horizontal="center" vertical="center"/>
    </xf>
    <xf fontId="6" fillId="0" borderId="8" numFmtId="0" xfId="0" applyFont="1" applyBorder="1" applyAlignment="1">
      <alignment horizontal="left" vertical="center" wrapText="1"/>
    </xf>
    <xf fontId="6" fillId="0" borderId="9" numFmtId="0" xfId="0" applyFont="1" applyBorder="1" applyAlignment="1">
      <alignment horizontal="left" vertical="center" wrapText="1"/>
    </xf>
    <xf fontId="6" fillId="0" borderId="10" numFmtId="0" xfId="0" applyFont="1" applyBorder="1" applyAlignment="1">
      <alignment horizontal="left" vertical="center" wrapText="1"/>
    </xf>
    <xf fontId="6" fillId="0" borderId="3" numFmtId="0" xfId="0" applyFont="1" applyBorder="1" applyAlignment="1">
      <alignment horizontal="center" vertical="center"/>
    </xf>
    <xf fontId="6" fillId="0" borderId="3" numFmtId="0" xfId="0" applyFont="1" applyBorder="1" applyAlignment="1">
      <alignment horizontal="left" vertical="center" wrapText="1"/>
    </xf>
    <xf fontId="6" fillId="16" borderId="3" numFmtId="0" xfId="0" applyFont="1" applyFill="1" applyBorder="1" applyAlignment="1">
      <alignment horizontal="center" vertical="center"/>
    </xf>
    <xf fontId="6" fillId="17" borderId="3" numFmtId="0" xfId="0" applyFont="1" applyFill="1" applyBorder="1" applyAlignment="1">
      <alignment horizontal="center" vertical="center"/>
    </xf>
    <xf fontId="6" fillId="0" borderId="8" numFmtId="0" xfId="0" applyFont="1" applyBorder="1" applyAlignment="1">
      <alignment horizontal="center" vertical="top" wrapText="1"/>
    </xf>
    <xf fontId="6" fillId="0" borderId="9" numFmtId="0" xfId="0" applyFont="1" applyBorder="1" applyAlignment="1">
      <alignment horizontal="center" vertical="top" wrapText="1"/>
    </xf>
    <xf fontId="6" fillId="0" borderId="10" numFmtId="0" xfId="0" applyFont="1" applyBorder="1" applyAlignment="1">
      <alignment horizontal="center" vertical="top" wrapText="1"/>
    </xf>
    <xf fontId="6" fillId="0" borderId="8" numFmtId="49" xfId="0" applyNumberFormat="1" applyFont="1" applyBorder="1" applyAlignment="1">
      <alignment horizontal="right" vertical="top"/>
    </xf>
    <xf fontId="6" fillId="0" borderId="9" numFmtId="49" xfId="0" applyNumberFormat="1" applyFont="1" applyBorder="1" applyAlignment="1">
      <alignment horizontal="right" vertical="top"/>
    </xf>
    <xf fontId="6" fillId="0" borderId="10" numFmtId="49" xfId="0" applyNumberFormat="1" applyFont="1" applyBorder="1" applyAlignment="1">
      <alignment horizontal="center" vertical="top"/>
    </xf>
    <xf fontId="6" fillId="16" borderId="8" numFmtId="0" xfId="0" applyFont="1" applyFill="1" applyBorder="1" applyAlignment="1">
      <alignment horizontal="center" vertical="top" wrapText="1"/>
    </xf>
    <xf fontId="6" fillId="16" borderId="9" numFmtId="0" xfId="0" applyFont="1" applyFill="1" applyBorder="1" applyAlignment="1">
      <alignment horizontal="center" vertical="top"/>
    </xf>
    <xf fontId="6" fillId="16" borderId="10" numFmtId="0" xfId="0" applyFont="1" applyFill="1" applyBorder="1" applyAlignment="1">
      <alignment horizontal="center" vertical="top"/>
    </xf>
    <xf fontId="6" fillId="0" borderId="3" numFmtId="2" xfId="0" applyNumberFormat="1" applyFont="1" applyBorder="1" applyAlignment="1">
      <alignment horizontal="justify" vertical="center"/>
    </xf>
    <xf fontId="6" fillId="19" borderId="3" numFmtId="0" xfId="0" applyFont="1" applyFill="1" applyBorder="1" applyAlignment="1">
      <alignment horizontal="center" vertical="center"/>
    </xf>
    <xf fontId="6" fillId="19" borderId="3" numFmtId="0" xfId="0" applyFont="1" applyFill="1" applyBorder="1" applyAlignment="1">
      <alignment horizontal="left" vertical="center" wrapText="1"/>
    </xf>
    <xf fontId="5" fillId="0" borderId="0" numFmtId="0" xfId="0" applyFont="1" applyAlignment="1">
      <alignment horizontal="center" wrapText="1"/>
    </xf>
    <xf fontId="6" fillId="0" borderId="3" numFmtId="0" xfId="0" applyFont="1" applyBorder="1" applyAlignment="1">
      <alignment horizontal="center" vertical="center" wrapText="1"/>
    </xf>
    <xf fontId="6" fillId="0" borderId="3" numFmtId="161" xfId="0" applyNumberFormat="1" applyFont="1" applyBorder="1" applyAlignment="1">
      <alignment horizontal="center" vertical="center"/>
    </xf>
    <xf fontId="6" fillId="0" borderId="3" numFmtId="49" xfId="0" applyNumberFormat="1" applyFont="1" applyBorder="1" applyAlignment="1">
      <alignment horizontal="center" vertic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8" Type="http://schemas.openxmlformats.org/officeDocument/2006/relationships/styles" Target="styles.xml"/><Relationship  Id="rId7" Type="http://schemas.openxmlformats.org/officeDocument/2006/relationships/sharedStrings" Target="sharedStrings.xml"/><Relationship  Id="rId6" Type="http://schemas.openxmlformats.org/officeDocument/2006/relationships/theme" Target="theme/theme1.xml"/><Relationship  Id="rId5" Type="http://schemas.openxmlformats.org/officeDocument/2006/relationships/worksheet" Target="worksheets/sheet5.xml"/><Relationship  Id="rId4" Type="http://schemas.openxmlformats.org/officeDocument/2006/relationships/worksheet" Target="worksheets/sheet4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0"/>
  </sheetPr>
  <sheetViews>
    <sheetView showRuler="1" zoomScale="85" workbookViewId="0">
      <selection activeCell="CJ18" activeCellId="0" sqref="CJ18:CZ18"/>
    </sheetView>
  </sheetViews>
  <sheetFormatPr defaultColWidth="0.85546875" defaultRowHeight="12.75"/>
  <cols>
    <col min="1" max="16384" style="1" width="0.85546875"/>
  </cols>
  <sheetData>
    <row r="1" s="2" customFormat="1" ht="12.7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2</v>
      </c>
    </row>
    <row r="4" s="2" customFormat="1" ht="12.7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ht="14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3</v>
      </c>
    </row>
    <row r="6" s="2" customFormat="1" ht="12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="2" customFormat="1" ht="12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="7" customFormat="1" ht="15">
      <c r="A8" s="8" t="s">
        <v>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</row>
    <row r="9" s="7" customFormat="1" ht="15"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CH9" s="10" t="s">
        <v>5</v>
      </c>
      <c r="CI9" s="11" t="s">
        <v>6</v>
      </c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</row>
    <row r="10" s="12" customFormat="1" ht="11.25" customHeight="1"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CI10" s="14" t="s">
        <v>7</v>
      </c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</row>
    <row r="11" s="9" customFormat="1" ht="15" customHeight="1">
      <c r="BY11" s="10" t="s">
        <v>8</v>
      </c>
      <c r="BZ11" s="15" t="s">
        <v>9</v>
      </c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0">
        <v>20</v>
      </c>
      <c r="CS11" s="10"/>
      <c r="CT11" s="10"/>
      <c r="CU11" s="10"/>
      <c r="CV11" s="16" t="s">
        <v>10</v>
      </c>
      <c r="CW11" s="16"/>
      <c r="CX11" s="16"/>
      <c r="CY11" s="16"/>
      <c r="CZ11" s="17" t="s">
        <v>11</v>
      </c>
      <c r="DA11" s="17"/>
      <c r="DB11" s="17"/>
      <c r="DC11" s="17"/>
    </row>
    <row r="12" s="18" customFormat="1" ht="11.25">
      <c r="BZ12" s="19" t="s">
        <v>12</v>
      </c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</row>
    <row r="13" ht="14.25">
      <c r="A13" s="20" t="s">
        <v>13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</row>
    <row r="14" s="18" customFormat="1" ht="11.25">
      <c r="A14" s="19" t="s">
        <v>14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</row>
    <row r="15" s="18" customFormat="1" ht="11.25"/>
    <row r="16" s="12" customFormat="1" ht="67.5" customHeight="1">
      <c r="A16" s="21" t="s">
        <v>15</v>
      </c>
      <c r="B16" s="21"/>
      <c r="C16" s="21"/>
      <c r="D16" s="21"/>
      <c r="E16" s="21"/>
      <c r="F16" s="21" t="s">
        <v>16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 t="s">
        <v>17</v>
      </c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 t="s">
        <v>18</v>
      </c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 t="s">
        <v>19</v>
      </c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 t="s">
        <v>20</v>
      </c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 t="s">
        <v>21</v>
      </c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 t="s">
        <v>22</v>
      </c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 t="s">
        <v>23</v>
      </c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 t="s">
        <v>24</v>
      </c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</row>
    <row r="17" s="22" customFormat="1" ht="12">
      <c r="A17" s="23">
        <v>1</v>
      </c>
      <c r="B17" s="24"/>
      <c r="C17" s="24"/>
      <c r="D17" s="24"/>
      <c r="E17" s="25"/>
      <c r="F17" s="26">
        <v>2</v>
      </c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>
        <v>3</v>
      </c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>
        <v>4</v>
      </c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>
        <v>5</v>
      </c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>
        <v>6</v>
      </c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>
        <v>7</v>
      </c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>
        <v>8</v>
      </c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>
        <v>9</v>
      </c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>
        <v>10</v>
      </c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</row>
    <row r="18" s="27" customFormat="1" ht="381" customHeight="1">
      <c r="A18" s="28"/>
      <c r="B18" s="28"/>
      <c r="C18" s="28"/>
      <c r="D18" s="28"/>
      <c r="E18" s="28"/>
      <c r="F18" s="29" t="s">
        <v>25</v>
      </c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1" t="s">
        <v>26</v>
      </c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3" t="s">
        <v>25</v>
      </c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5" t="s">
        <v>27</v>
      </c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6" t="s">
        <v>28</v>
      </c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7">
        <v>0.0010380000000000001</v>
      </c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8">
        <f>CJ18</f>
        <v>0.0010380000000000001</v>
      </c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5">
        <f>0.011*24*31</f>
        <v>8.1840000000000011</v>
      </c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8">
        <f>DR18-DA18-1.505214+0.002703</f>
        <v>6.6804510000000015</v>
      </c>
      <c r="EM18" s="38"/>
      <c r="EN18" s="38"/>
      <c r="EO18" s="38"/>
      <c r="EP18" s="38"/>
      <c r="EQ18" s="38"/>
      <c r="ER18" s="38"/>
      <c r="ES18" s="38"/>
      <c r="ET18" s="38"/>
      <c r="EU18" s="38"/>
      <c r="EV18" s="38"/>
      <c r="EW18" s="38"/>
      <c r="EX18" s="38"/>
      <c r="EY18" s="38"/>
      <c r="EZ18" s="38"/>
      <c r="FA18" s="38"/>
      <c r="FB18" s="38"/>
      <c r="FC18" s="38"/>
      <c r="FD18" s="38"/>
      <c r="FE18" s="3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2">
    <outlinePr applyStyles="0" summaryBelow="1" summaryRight="1" showOutlineSymbols="1"/>
    <pageSetUpPr autoPageBreaks="1" fitToPage="0"/>
  </sheetPr>
  <sheetViews>
    <sheetView showRuler="1" zoomScale="100" workbookViewId="0">
      <selection activeCell="CJ18" activeCellId="0" sqref="CJ18:CZ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Y7" s="10" t="s">
        <v>30</v>
      </c>
      <c r="BZ7" s="39" t="str">
        <f>стр.1!BZ11</f>
        <v>Май</v>
      </c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10">
        <v>20</v>
      </c>
      <c r="CS7" s="10"/>
      <c r="CT7" s="10"/>
      <c r="CU7" s="10"/>
      <c r="CV7" s="40" t="str">
        <f>стр.1!CV11</f>
        <v>26</v>
      </c>
      <c r="CW7" s="40"/>
      <c r="CX7" s="40"/>
      <c r="CY7" s="40"/>
      <c r="CZ7" s="17" t="s">
        <v>11</v>
      </c>
      <c r="DA7" s="17"/>
      <c r="DB7" s="17"/>
      <c r="DC7" s="17"/>
    </row>
    <row r="8" s="18" customFormat="1" ht="11.25">
      <c r="BZ8" s="19" t="s">
        <v>12</v>
      </c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</row>
    <row r="9" ht="14.25">
      <c r="A9" s="41" t="str">
        <f>стр.1!A13</f>
        <v xml:space="preserve">1-31 мая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48.75" customHeight="1">
      <c r="A12" s="21" t="s">
        <v>15</v>
      </c>
      <c r="B12" s="21"/>
      <c r="C12" s="21"/>
      <c r="D12" s="21"/>
      <c r="E12" s="21"/>
      <c r="F12" s="21" t="s">
        <v>31</v>
      </c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17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 t="s">
        <v>32</v>
      </c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 t="s">
        <v>33</v>
      </c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 t="s">
        <v>34</v>
      </c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 t="s">
        <v>21</v>
      </c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 t="s">
        <v>22</v>
      </c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 t="s">
        <v>35</v>
      </c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 t="s">
        <v>36</v>
      </c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23">
        <v>1</v>
      </c>
      <c r="B13" s="24"/>
      <c r="C13" s="24"/>
      <c r="D13" s="24"/>
      <c r="E13" s="25"/>
      <c r="F13" s="42">
        <v>2</v>
      </c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>
        <v>3</v>
      </c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>
        <v>4</v>
      </c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>
        <v>5</v>
      </c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>
        <v>6</v>
      </c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>
        <v>7</v>
      </c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>
        <v>8</v>
      </c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>
        <v>9</v>
      </c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>
        <v>10</v>
      </c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</row>
    <row r="14" s="27" customFormat="1" ht="59.25" customHeight="1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 xml:space="preserve"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37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50" t="s">
        <v>38</v>
      </c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1">
        <f>стр.1!CJ18</f>
        <v>0.0010380000000000001</v>
      </c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2">
        <f>стр.1!DA18</f>
        <v>0.0010380000000000001</v>
      </c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1">
        <f>стр.1!DR18</f>
        <v>8.1840000000000011</v>
      </c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2">
        <f>стр.1!EL18</f>
        <v>6.6804510000000015</v>
      </c>
      <c r="EM14" s="52"/>
      <c r="EN14" s="52"/>
      <c r="EO14" s="52"/>
      <c r="EP14" s="52"/>
      <c r="EQ14" s="52"/>
      <c r="ER14" s="52"/>
      <c r="ES14" s="52"/>
      <c r="ET14" s="52"/>
      <c r="EU14" s="52"/>
      <c r="EV14" s="52"/>
      <c r="EW14" s="52"/>
      <c r="EX14" s="52"/>
      <c r="EY14" s="52"/>
      <c r="EZ14" s="52"/>
      <c r="FA14" s="52"/>
      <c r="FB14" s="52"/>
      <c r="FC14" s="52"/>
      <c r="FD14" s="52"/>
      <c r="FE14" s="5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3">
    <outlinePr applyStyles="0" summaryBelow="1" summaryRight="1" showOutlineSymbols="1"/>
    <pageSetUpPr autoPageBreaks="1" fitToPage="0"/>
  </sheetPr>
  <sheetViews>
    <sheetView showRuler="1" zoomScale="100" workbookViewId="0">
      <selection activeCell="CJ18" activeCellId="0" sqref="CJ18:CZ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39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CH7" s="10" t="s">
        <v>40</v>
      </c>
      <c r="CI7" s="39" t="str">
        <f>стр.1!BZ11</f>
        <v>Май</v>
      </c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10">
        <v>20</v>
      </c>
      <c r="DB7" s="10"/>
      <c r="DC7" s="10"/>
      <c r="DD7" s="10"/>
      <c r="DE7" s="16" t="s">
        <v>10</v>
      </c>
      <c r="DF7" s="16"/>
      <c r="DG7" s="16"/>
      <c r="DH7" s="16"/>
      <c r="DI7" s="17" t="s">
        <v>11</v>
      </c>
      <c r="DJ7" s="17"/>
      <c r="DK7" s="17"/>
      <c r="DL7" s="17"/>
    </row>
    <row r="8" s="18" customFormat="1" ht="11.25">
      <c r="CI8" s="19" t="s">
        <v>12</v>
      </c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</row>
    <row r="9" ht="14.25">
      <c r="A9" s="41" t="str">
        <f>стр.1!A13</f>
        <v xml:space="preserve">1-31 мая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12.75" customHeight="1">
      <c r="A12" s="21" t="s">
        <v>41</v>
      </c>
      <c r="B12" s="21"/>
      <c r="C12" s="21"/>
      <c r="D12" s="21"/>
      <c r="E12" s="21"/>
      <c r="F12" s="21"/>
      <c r="G12" s="21"/>
      <c r="H12" s="21"/>
      <c r="I12" s="21"/>
      <c r="J12" s="21"/>
      <c r="K12" s="21" t="s">
        <v>31</v>
      </c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 t="s">
        <v>42</v>
      </c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12" customFormat="1" ht="13.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53">
        <v>1</v>
      </c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5"/>
      <c r="BH13" s="53">
        <v>2</v>
      </c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5"/>
      <c r="CP13" s="53">
        <v>3</v>
      </c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5"/>
      <c r="DX13" s="21" t="s">
        <v>43</v>
      </c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</row>
    <row r="14" s="12" customFormat="1" ht="13.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53" t="s">
        <v>44</v>
      </c>
      <c r="AA14" s="54"/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4"/>
      <c r="BE14" s="54"/>
      <c r="BF14" s="54"/>
      <c r="BG14" s="55"/>
      <c r="BH14" s="53" t="s">
        <v>45</v>
      </c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/>
      <c r="BX14" s="54"/>
      <c r="BY14" s="54"/>
      <c r="BZ14" s="54"/>
      <c r="CA14" s="54"/>
      <c r="CB14" s="54"/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5"/>
      <c r="CP14" s="53" t="s">
        <v>46</v>
      </c>
      <c r="CQ14" s="54"/>
      <c r="CR14" s="54"/>
      <c r="CS14" s="54"/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/>
      <c r="DO14" s="54"/>
      <c r="DP14" s="54"/>
      <c r="DQ14" s="54"/>
      <c r="DR14" s="54"/>
      <c r="DS14" s="54"/>
      <c r="DT14" s="54"/>
      <c r="DU14" s="54"/>
      <c r="DV14" s="54"/>
      <c r="DW14" s="55"/>
      <c r="DX14" s="21" t="s">
        <v>43</v>
      </c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</row>
    <row r="15" s="12" customFormat="1" ht="46.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 t="s">
        <v>47</v>
      </c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 t="s">
        <v>48</v>
      </c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 t="s">
        <v>49</v>
      </c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 t="s">
        <v>48</v>
      </c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 t="s">
        <v>49</v>
      </c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 t="s">
        <v>48</v>
      </c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 t="s">
        <v>49</v>
      </c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 t="s">
        <v>48</v>
      </c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</row>
    <row r="16" s="22" customFormat="1" ht="74.25" customHeight="1">
      <c r="A16" s="56" t="s">
        <v>50</v>
      </c>
      <c r="B16" s="57"/>
      <c r="C16" s="57"/>
      <c r="D16" s="57"/>
      <c r="E16" s="57"/>
      <c r="F16" s="57"/>
      <c r="G16" s="57"/>
      <c r="H16" s="57"/>
      <c r="I16" s="57"/>
      <c r="J16" s="58"/>
      <c r="K16" s="21" t="str">
        <f>стр.2!W14</f>
        <v xml:space="preserve">Газопровод-отвод к предприятию ОАО «СК «Агроэнерго»</v>
      </c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59">
        <f>стр.1!EL18</f>
        <v>6.6804510000000015</v>
      </c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1"/>
      <c r="AP16" s="42" t="s">
        <v>51</v>
      </c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21" t="s">
        <v>51</v>
      </c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42" t="s">
        <v>51</v>
      </c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 t="s">
        <v>51</v>
      </c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 t="s">
        <v>51</v>
      </c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 t="s">
        <v>51</v>
      </c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 t="s">
        <v>51</v>
      </c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BH15:BW15"/>
    <mergeCell ref="BX15:CO15"/>
    <mergeCell ref="CP15:DE15"/>
    <mergeCell ref="DF15:DW15"/>
    <mergeCell ref="DX15:EM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4">
    <outlinePr applyStyles="0" summaryBelow="1" summaryRight="1" showOutlineSymbols="1"/>
    <pageSetUpPr autoPageBreaks="1" fitToPage="0"/>
  </sheetPr>
  <sheetViews>
    <sheetView showRuler="1" zoomScale="100" workbookViewId="0">
      <selection activeCell="CJ18" activeCellId="0" sqref="CJ18:CZ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52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15">
      <c r="A4" s="8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"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CH5" s="10" t="s">
        <v>5</v>
      </c>
      <c r="CI5" s="11" t="str">
        <f>стр.1!CI9</f>
        <v xml:space="preserve">АО "Дальневосточная генерирующая компания"</v>
      </c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</row>
    <row r="6" s="12" customFormat="1" ht="11.25" customHeight="1"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CI6" s="14" t="s">
        <v>7</v>
      </c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</row>
    <row r="7" s="9" customFormat="1" ht="15" customHeight="1">
      <c r="BQ7" s="10" t="s">
        <v>53</v>
      </c>
      <c r="BR7" s="39" t="str">
        <f>стр.1!BZ11</f>
        <v>Май</v>
      </c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10">
        <v>20</v>
      </c>
      <c r="CK7" s="10"/>
      <c r="CL7" s="10"/>
      <c r="CM7" s="10"/>
      <c r="CN7" s="40" t="str">
        <f>стр.1!CV11</f>
        <v>26</v>
      </c>
      <c r="CO7" s="40"/>
      <c r="CP7" s="40"/>
      <c r="CQ7" s="40"/>
      <c r="CR7" s="17" t="s">
        <v>11</v>
      </c>
      <c r="CV7" s="17"/>
      <c r="CW7" s="17"/>
      <c r="CX7" s="17"/>
    </row>
    <row r="8" s="18" customFormat="1" ht="11.25">
      <c r="BR8" s="19" t="s">
        <v>12</v>
      </c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</row>
    <row r="9" ht="14.25">
      <c r="A9" s="41" t="str">
        <f>стр.1!A13</f>
        <v xml:space="preserve">1-31 мая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</row>
    <row r="10" s="18" customFormat="1" ht="11.25">
      <c r="A10" s="19" t="s">
        <v>14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</row>
    <row r="11" s="18" customFormat="1" ht="11.25"/>
    <row r="12" s="12" customFormat="1" ht="37.5" customHeight="1">
      <c r="A12" s="21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 t="s">
        <v>55</v>
      </c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 t="s">
        <v>56</v>
      </c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 t="s">
        <v>57</v>
      </c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 t="s">
        <v>58</v>
      </c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 t="s">
        <v>59</v>
      </c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</row>
    <row r="13" s="22" customFormat="1" ht="12">
      <c r="A13" s="42">
        <v>1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>
        <v>2</v>
      </c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>
        <v>3</v>
      </c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>
        <v>4</v>
      </c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>
        <v>5</v>
      </c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>
        <v>6</v>
      </c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</row>
    <row r="14" s="27" customFormat="1" ht="123" customHeight="1">
      <c r="A14" s="62" t="s">
        <v>60</v>
      </c>
      <c r="B14" s="62" t="s">
        <v>60</v>
      </c>
      <c r="C14" s="62" t="s">
        <v>60</v>
      </c>
      <c r="D14" s="62" t="s">
        <v>60</v>
      </c>
      <c r="E14" s="62" t="s">
        <v>60</v>
      </c>
      <c r="F14" s="62" t="s">
        <v>60</v>
      </c>
      <c r="G14" s="62" t="s">
        <v>60</v>
      </c>
      <c r="H14" s="62" t="s">
        <v>60</v>
      </c>
      <c r="I14" s="62" t="s">
        <v>60</v>
      </c>
      <c r="J14" s="62" t="s">
        <v>60</v>
      </c>
      <c r="K14" s="62" t="s">
        <v>60</v>
      </c>
      <c r="L14" s="62" t="s">
        <v>60</v>
      </c>
      <c r="M14" s="62" t="s">
        <v>60</v>
      </c>
      <c r="N14" s="62" t="s">
        <v>60</v>
      </c>
      <c r="O14" s="62" t="s">
        <v>60</v>
      </c>
      <c r="P14" s="62" t="s">
        <v>60</v>
      </c>
      <c r="Q14" s="62" t="s">
        <v>60</v>
      </c>
      <c r="R14" s="62" t="s">
        <v>60</v>
      </c>
      <c r="S14" s="62" t="s">
        <v>60</v>
      </c>
      <c r="T14" s="62" t="s">
        <v>60</v>
      </c>
      <c r="U14" s="62" t="s">
        <v>60</v>
      </c>
      <c r="V14" s="62" t="s">
        <v>60</v>
      </c>
      <c r="W14" s="62" t="s">
        <v>61</v>
      </c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50" t="s">
        <v>38</v>
      </c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1">
        <f>стр.1!CJ18</f>
        <v>0.0010380000000000001</v>
      </c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2">
        <f>BO14</f>
        <v>0.0010380000000000001</v>
      </c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2"/>
      <c r="DX14" s="52"/>
      <c r="DY14" s="52"/>
      <c r="DZ14" s="51">
        <f>стр.1!EL18</f>
        <v>6.6804510000000015</v>
      </c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</row>
    <row r="15" s="27" customFormat="1" ht="16.5" customHeight="1">
      <c r="A15" s="49" t="s">
        <v>62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A14:V14"/>
    <mergeCell ref="W14:AR14"/>
    <mergeCell ref="AS14:BN14"/>
    <mergeCell ref="BO14:CS14"/>
    <mergeCell ref="CT14:DY14"/>
    <mergeCell ref="DZ14:FE14"/>
    <mergeCell ref="A15:V15"/>
    <mergeCell ref="W15:AR15"/>
    <mergeCell ref="AS15:BN15"/>
    <mergeCell ref="BO15:CS15"/>
    <mergeCell ref="CT15:DY15"/>
    <mergeCell ref="DZ15:FE15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5">
    <outlinePr applyStyles="0" summaryBelow="1" summaryRight="1" showOutlineSymbols="1"/>
    <pageSetUpPr autoPageBreaks="1" fitToPage="0"/>
  </sheetPr>
  <sheetViews>
    <sheetView showRuler="1" zoomScale="100" workbookViewId="0">
      <selection activeCell="CJ18" activeCellId="0" sqref="CJ18:CZ18"/>
    </sheetView>
  </sheetViews>
  <sheetFormatPr defaultColWidth="0.85546875" defaultRowHeight="12.75"/>
  <cols>
    <col min="1" max="16384" style="1" width="0.85546875"/>
  </cols>
  <sheetData>
    <row r="1" ht="14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63</v>
      </c>
    </row>
    <row r="2" s="2" customFormat="1" ht="12.7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="2" customFormat="1" ht="12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="7" customFormat="1" ht="46.5" customHeight="1">
      <c r="A4" s="65" t="s">
        <v>64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</row>
    <row r="5" s="7" customFormat="1" ht="15.75"/>
    <row r="6" s="27" customFormat="1" ht="64.5" customHeight="1">
      <c r="A6" s="66" t="s">
        <v>65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 t="s">
        <v>66</v>
      </c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 t="s">
        <v>67</v>
      </c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 t="s">
        <v>68</v>
      </c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 t="s">
        <v>69</v>
      </c>
      <c r="CE6" s="66"/>
      <c r="CF6" s="66"/>
      <c r="CG6" s="66"/>
      <c r="CH6" s="66"/>
      <c r="CI6" s="66"/>
      <c r="CJ6" s="66"/>
      <c r="CK6" s="66"/>
      <c r="CL6" s="66"/>
      <c r="CM6" s="66"/>
      <c r="CN6" s="66"/>
      <c r="CO6" s="66"/>
      <c r="CP6" s="66"/>
      <c r="CQ6" s="66"/>
      <c r="CR6" s="66"/>
      <c r="CS6" s="66"/>
      <c r="CT6" s="66"/>
      <c r="CU6" s="66"/>
      <c r="CV6" s="66"/>
      <c r="CW6" s="66"/>
      <c r="CX6" s="66"/>
      <c r="CY6" s="66"/>
      <c r="CZ6" s="66"/>
      <c r="DA6" s="66"/>
      <c r="DB6" s="66" t="s">
        <v>70</v>
      </c>
      <c r="DC6" s="66"/>
      <c r="DD6" s="66"/>
      <c r="DE6" s="66"/>
      <c r="DF6" s="66"/>
      <c r="DG6" s="66"/>
      <c r="DH6" s="66"/>
      <c r="DI6" s="66"/>
      <c r="DJ6" s="66"/>
      <c r="DK6" s="66"/>
      <c r="DL6" s="66"/>
      <c r="DM6" s="66"/>
      <c r="DN6" s="66"/>
      <c r="DO6" s="66"/>
      <c r="DP6" s="66"/>
      <c r="DQ6" s="66"/>
      <c r="DR6" s="66" t="s">
        <v>71</v>
      </c>
      <c r="DS6" s="66"/>
      <c r="DT6" s="66"/>
      <c r="DU6" s="66"/>
      <c r="DV6" s="66"/>
      <c r="DW6" s="66"/>
      <c r="DX6" s="66"/>
      <c r="DY6" s="66"/>
      <c r="DZ6" s="66"/>
      <c r="EA6" s="66"/>
      <c r="EB6" s="66"/>
      <c r="EC6" s="66"/>
      <c r="ED6" s="66"/>
      <c r="EE6" s="66"/>
      <c r="EF6" s="66"/>
      <c r="EG6" s="66"/>
      <c r="EH6" s="66"/>
      <c r="EI6" s="66"/>
      <c r="EJ6" s="66"/>
      <c r="EK6" s="66"/>
      <c r="EL6" s="66"/>
      <c r="EM6" s="66"/>
      <c r="EN6" s="66" t="s">
        <v>72</v>
      </c>
      <c r="EO6" s="66"/>
      <c r="EP6" s="66"/>
      <c r="EQ6" s="66"/>
      <c r="ER6" s="66"/>
      <c r="ES6" s="66"/>
      <c r="ET6" s="66"/>
      <c r="EU6" s="66"/>
      <c r="EV6" s="66"/>
      <c r="EW6" s="66"/>
      <c r="EX6" s="66"/>
      <c r="EY6" s="66"/>
      <c r="EZ6" s="66"/>
      <c r="FA6" s="66"/>
      <c r="FB6" s="66"/>
      <c r="FC6" s="66"/>
      <c r="FD6" s="66"/>
      <c r="FE6" s="66"/>
    </row>
    <row r="7" s="22" customFormat="1" ht="12">
      <c r="A7" s="42">
        <v>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>
        <v>2</v>
      </c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>
        <v>3</v>
      </c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>
        <v>4</v>
      </c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>
        <v>5</v>
      </c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>
        <v>6</v>
      </c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>
        <v>7</v>
      </c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>
        <v>8</v>
      </c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</row>
    <row r="8" s="27" customFormat="1" ht="12">
      <c r="A8" s="66" t="s">
        <v>73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 t="s">
        <v>74</v>
      </c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7">
        <f>11</f>
        <v>11</v>
      </c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52">
        <f>стр.1!DR18-стр.1!EL18</f>
        <v>1.5035489999999996</v>
      </c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1">
        <f>0.0296129+3.86255</f>
        <v>3.8921629000000002</v>
      </c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>
        <f>AN8-CD8</f>
        <v>7.1078370999999994</v>
      </c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68" t="s">
        <v>51</v>
      </c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6" t="s">
        <v>51</v>
      </c>
      <c r="EO8" s="66"/>
      <c r="EP8" s="66"/>
      <c r="EQ8" s="66"/>
      <c r="ER8" s="66"/>
      <c r="ES8" s="66"/>
      <c r="ET8" s="66"/>
      <c r="EU8" s="66"/>
      <c r="EV8" s="66"/>
      <c r="EW8" s="66"/>
      <c r="EX8" s="66"/>
      <c r="EY8" s="66"/>
      <c r="EZ8" s="66"/>
      <c r="FA8" s="66"/>
      <c r="FB8" s="66"/>
      <c r="FC8" s="66"/>
      <c r="FD8" s="66"/>
      <c r="FE8" s="66"/>
    </row>
    <row r="9" s="27" customFormat="1" ht="12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50"/>
      <c r="EO9" s="50"/>
      <c r="EP9" s="50"/>
      <c r="EQ9" s="50"/>
      <c r="ER9" s="50"/>
      <c r="ES9" s="50"/>
      <c r="ET9" s="50"/>
      <c r="EU9" s="50"/>
      <c r="EV9" s="50"/>
      <c r="EW9" s="50"/>
      <c r="EX9" s="50"/>
      <c r="EY9" s="50"/>
      <c r="EZ9" s="50"/>
      <c r="FA9" s="50"/>
      <c r="FB9" s="50"/>
      <c r="FC9" s="50"/>
      <c r="FD9" s="50"/>
      <c r="FE9" s="50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A7:R7"/>
    <mergeCell ref="S7:AM7"/>
    <mergeCell ref="AN7:BH7"/>
    <mergeCell ref="BI7:CC7"/>
    <mergeCell ref="CD7:DA7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9:R9"/>
    <mergeCell ref="S9:AM9"/>
    <mergeCell ref="AN9:BH9"/>
    <mergeCell ref="BI9:CC9"/>
    <mergeCell ref="CD9:DA9"/>
    <mergeCell ref="DB9:DQ9"/>
    <mergeCell ref="DR9:EM9"/>
    <mergeCell ref="EN9:FE9"/>
  </mergeCells>
  <printOptions headings="0" gridLines="0"/>
  <pageMargins left="0.59055118110236249" right="0.51181102362204722" top="0.78740157480314954" bottom="0.39370078740157477" header="0.19685039370078738" footer="0.19685039370078738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4</cp:revision>
  <dcterms:created xsi:type="dcterms:W3CDTF">2008-10-01T13:21:49Z</dcterms:created>
  <dcterms:modified xsi:type="dcterms:W3CDTF">2026-06-09T00:18:05Z</dcterms:modified>
</cp:coreProperties>
</file>