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"/>
    <sheet name="раздел 2" sheetId="2" state="visible" r:id="rId2"/>
    <sheet name="раздел 3" sheetId="3" state="visible" r:id="rId3"/>
    <sheet name="вспом" sheetId="4" state="hidden" r:id="rId4"/>
    <sheet name="вспом 4" sheetId="5" state="hidden" r:id="rId5"/>
    <sheet name="вспом 6" sheetId="6" state="hidden" r:id="rId6"/>
  </sheet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[12]Лист1!#REF!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Лист!$A$515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Заголовок!$G$12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Лист!$A$260</definedName>
    <definedName name="last_time_index">Титульный!$E$20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Титульный!$E$10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'2'!$G$148</definedName>
    <definedName name="p26_List2.1">'2.1'!$G$156</definedName>
    <definedName name="p26_List2.2">'2.2'!$G$156</definedName>
    <definedName name="p26_List2.3">'2.3'!$G$156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Лист!$A$525</definedName>
    <definedName name="price_zone">Титульный!$E$18</definedName>
    <definedName name="ProchPotrTEList">Лист!$A$575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Справочники!$B$3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Титульный!$E$14</definedName>
    <definedName name="T0_Protect">P2_T0_Protect,P3_T0_Protect</definedName>
    <definedName name="T2.1?axis?C?ПЭ?">'2.1'!$N$5:$U$5</definedName>
    <definedName name="T2.1?Protection">#NAME?</definedName>
    <definedName name="T2.1_Protect">P4_T2.1_Protect,P5_T2.1_Protect,P6_T2.1_Protect,P7_T2.1_Protect</definedName>
    <definedName name="T2.2?axis?C?ПЭ?">'2.2'!$E$5:$L$5</definedName>
    <definedName name="T2?axis?C?ПЭ?">'2'!$M$5:$O$5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Лист!$A$400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Титульный!$E$15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Заголовок!$B$15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Заголовок!$B$14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Заголовок!$B$16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Справочники!$A$10:$A$12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Т11!$B$351</definedName>
    <definedName name="т12п1_1">Т12!$A$10</definedName>
    <definedName name="т12п1_2">Т12!$A$20</definedName>
    <definedName name="т22п8">Т22!$A$119</definedName>
    <definedName name="т22п9">Т22!$A$135</definedName>
    <definedName name="т2п7">Т1.2.1!$B$31</definedName>
    <definedName name="т3итого">Т3!$B$34</definedName>
    <definedName name="т6п5_1">Т6!$B$14</definedName>
    <definedName name="т6п5_2">Т6!$B$22</definedName>
    <definedName name="т8п1">Т8!$B$8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[12]Лист1!#REF!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 iterateDelta="0.0001"/>
</workbook>
</file>

<file path=xl/sharedStrings.xml><?xml version="1.0" encoding="utf-8"?>
<sst xmlns="http://schemas.openxmlformats.org/spreadsheetml/2006/main" count="575" uniqueCount="575">
  <si>
    <t xml:space="preserve">П Р Е Д Л О Ж Е Н И Е</t>
  </si>
  <si>
    <t xml:space="preserve">на электрическую энергию (мощность), отпускаемую </t>
  </si>
  <si>
    <t xml:space="preserve">структурным подразделением "Хабаровская ТЭЦ-1" АО «ДГК» в вынужденном режиме 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</si>
  <si>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</si>
  <si>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</si>
  <si>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</si>
  <si>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</si>
  <si>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</si>
  <si>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</si>
  <si>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</si>
  <si>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</si>
  <si>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</si>
  <si>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</si>
  <si>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</si>
  <si>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</si>
  <si>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</si>
  <si>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</si>
  <si>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</si>
  <si>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</si>
  <si>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</si>
  <si>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</si>
  <si>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</si>
  <si>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</si>
  <si>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</si>
  <si>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</si>
  <si>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</si>
  <si>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</si>
  <si>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</si>
  <si>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</si>
  <si>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</si>
  <si>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</si>
  <si>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</si>
  <si>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</si>
  <si>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</si>
  <si>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</si>
  <si>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</si>
  <si>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</si>
  <si>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</si>
  <si>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</si>
  <si>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</si>
  <si>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</si>
  <si>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</si>
  <si>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</si>
  <si>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</si>
  <si>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</si>
  <si>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</si>
  <si>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</si>
  <si>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</si>
  <si>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 xml:space="preserve">факт - НВВ на ээ минус топливо минус АТС</t>
  </si>
  <si>
    <t>7.3.</t>
  </si>
  <si>
    <t xml:space="preserve">относимая на тепловую энергию, отпускаемую с коллекторов источников</t>
  </si>
  <si>
    <t xml:space="preserve">для размещения на сайте столбец скрыть!</t>
  </si>
  <si>
    <t>8.</t>
  </si>
  <si>
    <t xml:space="preserve">Топливо - всего</t>
  </si>
  <si>
    <t xml:space="preserve">примечания оставить на след год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</si>
  <si>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</si>
  <si>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</si>
  <si>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</si>
  <si>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</si>
  <si>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</si>
  <si>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</si>
  <si>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</si>
  <si>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</si>
  <si>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</si>
  <si>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МЭ от 13.11.2024 № 2235</t>
  </si>
  <si>
    <t xml:space="preserve">на момент формирования тарифного предложения  утв нормативов на 2026 год нет</t>
  </si>
  <si>
    <t>9.</t>
  </si>
  <si>
    <t>Амортизация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</si>
  <si>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</si>
  <si>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</si>
  <si>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</si>
  <si>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</si>
  <si>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</si>
  <si>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</si>
  <si>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</si>
  <si>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</si>
  <si>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</si>
  <si>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</si>
  <si>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</si>
  <si>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</si>
  <si>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</si>
  <si>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</si>
  <si>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</si>
  <si>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</si>
  <si>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</si>
  <si>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</si>
  <si>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</si>
  <si>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</si>
  <si>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</si>
  <si>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</si>
  <si>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</si>
  <si>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</si>
  <si>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</si>
  <si>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</si>
  <si>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</si>
  <si>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</si>
  <si>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</si>
  <si>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</si>
  <si>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</si>
  <si>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</si>
  <si>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</si>
  <si>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</si>
  <si>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</si>
  <si>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</si>
  <si>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</si>
  <si>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</si>
  <si>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</si>
  <si>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</si>
  <si>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</si>
  <si>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</si>
  <si>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</si>
  <si>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МЭ от  23.12.2024 № 39@</t>
  </si>
  <si>
    <t>уточнить!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</si>
  <si>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</si>
  <si>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</si>
  <si>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</si>
  <si>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</si>
  <si>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</si>
  <si>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</si>
  <si>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</si>
  <si>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</si>
  <si>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</si>
  <si>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</si>
  <si>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</si>
  <si>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</si>
  <si>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</si>
  <si>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</si>
  <si>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</si>
  <si>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</si>
  <si>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</si>
  <si>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</si>
  <si>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</si>
  <si>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</si>
  <si>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</si>
  <si>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</si>
  <si>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</si>
  <si>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</si>
  <si>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</si>
  <si>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</si>
  <si>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</si>
  <si>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</si>
  <si>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</si>
  <si>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</si>
  <si>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</si>
  <si>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</si>
  <si>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</si>
  <si>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</si>
  <si>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</si>
  <si>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</si>
  <si>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</si>
  <si>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</si>
  <si>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</si>
  <si>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</si>
  <si>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</si>
  <si>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мощность, поставляемую в вынужденном режиме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</si>
  <si>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</si>
  <si>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</si>
  <si>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</si>
  <si>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</si>
  <si>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</si>
  <si>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</si>
  <si>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</si>
  <si>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</si>
  <si>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</si>
  <si>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</si>
  <si>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</si>
  <si>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</si>
  <si>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</si>
  <si>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</si>
  <si>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</si>
  <si>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</si>
  <si>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</si>
  <si>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</si>
  <si>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</si>
  <si>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</si>
  <si>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</si>
  <si>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</si>
  <si>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</si>
  <si>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</si>
  <si>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</si>
  <si>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>Примечание:</t>
  </si>
  <si>
    <t xml:space="preserve">Поставка мощности в вынужденном режиме в 2024 году не осуществлялась</t>
  </si>
  <si>
    <t xml:space="preserve">Ставка на 2025 год на момент формирования тарифного предложения не утверждена (приказ не зарегистрирован в Минюст РФ)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</si>
  <si>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</si>
  <si>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</si>
  <si>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Хабаровская ТЭЦ-1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</si>
  <si>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</si>
  <si>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</si>
  <si>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</si>
  <si>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</si>
  <si>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</si>
  <si>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</si>
  <si>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</si>
  <si>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</si>
  <si>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</si>
  <si>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</si>
  <si>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</si>
  <si>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</si>
  <si>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</si>
  <si>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</si>
  <si>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</si>
  <si>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</si>
  <si>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</si>
  <si>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</si>
  <si>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</si>
  <si>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</si>
  <si>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</si>
  <si>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</si>
  <si>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</si>
  <si>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</si>
  <si>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</si>
  <si>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</si>
  <si>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</si>
  <si>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</si>
  <si>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</si>
  <si>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</si>
  <si>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</si>
  <si>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</si>
  <si>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</si>
  <si>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</si>
  <si>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</si>
  <si>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</si>
  <si>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</si>
  <si>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</si>
  <si>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</si>
  <si>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</si>
  <si>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</si>
  <si>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</si>
  <si>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</si>
  <si>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</si>
  <si>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</si>
  <si>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</si>
  <si>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</si>
  <si>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</si>
  <si>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</si>
  <si>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</si>
  <si>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</si>
  <si>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</si>
  <si>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</si>
  <si>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</si>
  <si>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</si>
  <si>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</si>
  <si>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</si>
  <si>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</si>
  <si>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</si>
  <si>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</si>
  <si>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</si>
  <si>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</si>
  <si>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</si>
  <si>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</si>
  <si>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</si>
  <si>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</si>
  <si>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</si>
  <si>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</si>
  <si>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</si>
  <si>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</si>
  <si>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</si>
  <si>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</si>
  <si>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</si>
  <si>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</si>
  <si>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</si>
  <si>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</si>
  <si>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</si>
  <si>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</si>
  <si>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</si>
  <si>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</si>
  <si>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</si>
  <si>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</si>
  <si>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</si>
  <si>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</si>
  <si>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</si>
  <si>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</si>
  <si>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</si>
  <si>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</si>
  <si>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</si>
  <si>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</si>
  <si>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</si>
  <si>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</si>
  <si>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</si>
  <si>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</si>
  <si>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</si>
  <si>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</si>
  <si>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</si>
  <si>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</si>
  <si>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</si>
  <si>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</si>
  <si>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</si>
  <si>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</si>
  <si>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</si>
  <si>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</si>
  <si>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</si>
  <si>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</si>
  <si>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</si>
  <si>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</si>
  <si>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</si>
  <si>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</si>
  <si>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</si>
  <si>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</si>
  <si>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</si>
  <si>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</si>
  <si>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</si>
  <si>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</si>
  <si>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</si>
  <si>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</si>
  <si>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</si>
  <si>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</si>
  <si>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</si>
  <si>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</si>
  <si>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</si>
  <si>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</si>
  <si>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</si>
  <si>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</si>
  <si>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</si>
  <si>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</si>
  <si>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</si>
  <si>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</si>
  <si>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</si>
  <si>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</si>
  <si>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</si>
  <si>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</si>
  <si>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</si>
  <si>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</si>
  <si>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</si>
  <si>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</si>
  <si>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</si>
  <si>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</si>
  <si>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</si>
  <si>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</si>
  <si>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</si>
  <si>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</si>
  <si>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</si>
  <si>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</si>
  <si>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</si>
  <si>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</si>
  <si>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</si>
  <si>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</si>
  <si>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</si>
  <si>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</si>
  <si>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</si>
  <si>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</si>
  <si>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</si>
  <si>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</si>
  <si>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</si>
  <si>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</si>
  <si>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</si>
  <si>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</si>
  <si>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</si>
  <si>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</si>
  <si>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</si>
  <si>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</si>
  <si>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</si>
  <si>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</si>
  <si>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</si>
  <si>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</si>
  <si>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</si>
  <si>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</si>
  <si>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</si>
  <si>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</si>
  <si>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</si>
  <si>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</si>
  <si>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</si>
  <si>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</si>
  <si>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</si>
  <si>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</si>
  <si>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</si>
  <si>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</si>
  <si>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</si>
  <si>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</si>
  <si>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</si>
  <si>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</si>
  <si>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</si>
  <si>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</si>
  <si>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</si>
  <si>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</si>
  <si>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</si>
  <si>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</si>
  <si>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</si>
  <si>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</si>
  <si>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</si>
  <si>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</si>
  <si>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</si>
  <si>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</si>
  <si>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</si>
  <si>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</si>
  <si>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</si>
  <si>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</si>
  <si>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</si>
  <si>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</si>
  <si>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</si>
  <si>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</si>
  <si>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</si>
  <si>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</si>
  <si>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</si>
  <si>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</si>
  <si>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</si>
  <si>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</si>
  <si>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</si>
  <si>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</si>
  <si>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</si>
  <si>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</si>
  <si>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</si>
  <si>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</si>
  <si>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</si>
  <si>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</si>
  <si>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</si>
  <si>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</si>
  <si>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</si>
  <si>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</si>
  <si>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</si>
  <si>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</si>
  <si>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</si>
  <si>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</si>
  <si>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</si>
  <si>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</si>
  <si>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</si>
  <si>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Хабаровская ТЭЦ-1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</si>
  <si>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</si>
  <si>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</si>
  <si>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</si>
  <si>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</si>
  <si>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</si>
  <si>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</si>
  <si>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</si>
  <si>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</si>
  <si>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</si>
  <si>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</si>
  <si>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</si>
  <si>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</si>
  <si>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</si>
  <si>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</si>
  <si>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</si>
  <si>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</si>
  <si>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</si>
  <si>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</si>
  <si>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</si>
  <si>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</si>
  <si>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</si>
  <si>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</si>
  <si>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</si>
  <si>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</si>
  <si>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</si>
  <si>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</si>
  <si>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</si>
  <si>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</si>
  <si>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</si>
  <si>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</si>
  <si>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</si>
  <si>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</si>
  <si>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</si>
  <si>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</si>
  <si>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</si>
  <si>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</si>
  <si>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</si>
  <si>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</si>
  <si>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</si>
  <si>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</si>
  <si>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</si>
  <si>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>О</t>
  </si>
  <si>
    <t>9.1.1</t>
  </si>
  <si>
    <t>Переясловский</t>
  </si>
  <si>
    <t>9.1.2</t>
  </si>
  <si>
    <t>Ургальский</t>
  </si>
  <si>
    <t>9.1.3</t>
  </si>
  <si>
    <t xml:space="preserve">Промпродукт Г-0-50</t>
  </si>
  <si>
    <t>9.1.4</t>
  </si>
  <si>
    <t xml:space="preserve">Переясловский 3БР</t>
  </si>
  <si>
    <t>9.1.5</t>
  </si>
  <si>
    <t xml:space="preserve">Ургальский ГОМСШ</t>
  </si>
  <si>
    <t>9.1.6</t>
  </si>
  <si>
    <t xml:space="preserve">АО "КТК" ДР</t>
  </si>
  <si>
    <t>9.1.7</t>
  </si>
  <si>
    <t>Степной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</si>
  <si>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</si>
  <si>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</si>
  <si>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</si>
  <si>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</si>
  <si>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</si>
  <si>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</si>
  <si>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</si>
  <si>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</si>
  <si>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</si>
  <si>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</si>
  <si>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</si>
  <si>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</si>
  <si>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</si>
  <si>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</si>
  <si>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</si>
  <si>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</si>
  <si>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</si>
  <si>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</si>
  <si>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</si>
  <si>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10.1.1</t>
  </si>
  <si>
    <t>10.1.2</t>
  </si>
  <si>
    <t>10.1.3</t>
  </si>
  <si>
    <t>10.1.4</t>
  </si>
  <si>
    <t>10.1.5</t>
  </si>
  <si>
    <t>10.1.6</t>
  </si>
  <si>
    <t>10.1.7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</si>
  <si>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</si>
  <si>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</si>
  <si>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</si>
  <si>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</si>
  <si>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</si>
  <si>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</si>
  <si>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11.1.1</t>
  </si>
  <si>
    <t>11.1.2</t>
  </si>
  <si>
    <t>11.1.3</t>
  </si>
  <si>
    <t>11.1.4</t>
  </si>
  <si>
    <t>11.1.5</t>
  </si>
  <si>
    <t>11.1.6</t>
  </si>
  <si>
    <t>11.1.7</t>
  </si>
  <si>
    <t>11.3</t>
  </si>
  <si>
    <t>11.3.1</t>
  </si>
  <si>
    <t>11.3.2</t>
  </si>
  <si>
    <t>11.3.3</t>
  </si>
  <si>
    <t>11.4</t>
  </si>
  <si>
    <t>11.4.0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</si>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</sst>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u/>
      <sz val="9.000000"/>
      <color indexed="62"/>
      <name val="Tahoma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sz val="9.000000"/>
      <color indexed="64"/>
      <name val="Tahoma"/>
    </font>
    <font>
      <sz val="9.000000"/>
      <color indexed="65"/>
      <name val="Tahoma"/>
    </font>
    <font>
      <sz val="10.000000"/>
      <color indexed="64"/>
      <name val="Tahoma"/>
    </font>
    <font>
      <b/>
      <sz val="10.000000"/>
      <color indexed="64"/>
      <name val="Tahoma"/>
    </font>
    <font>
      <sz val="9.000000"/>
      <color indexed="55"/>
      <name val="Tahoma"/>
    </font>
    <font>
      <b/>
      <sz val="9.000000"/>
      <color indexed="64"/>
      <name val="Tahoma"/>
    </font>
    <font>
      <b/>
      <sz val="9.000000"/>
      <color indexed="65"/>
      <name val="Tahoma"/>
    </font>
    <font>
      <vertAlign val="superscript"/>
      <sz val="9.000000"/>
      <color indexed="64"/>
      <name val="Tahoma"/>
    </font>
    <font>
      <vertAlign val="superscript"/>
      <sz val="9.000000"/>
      <name val="Tahoma"/>
    </font>
    <font>
      <sz val="10.000000"/>
      <name val="Tahoma"/>
    </font>
    <font>
      <b/>
      <sz val="10.000000"/>
      <name val="Tahoma"/>
    </font>
    <font>
      <sz val="11.000000"/>
      <color indexed="55"/>
      <name val="Wingdings 2"/>
    </font>
    <font>
      <b/>
      <u/>
      <sz val="9.000000"/>
      <color indexed="4"/>
      <name val="Tahoma"/>
    </font>
    <font>
      <sz val="9.000000"/>
      <color indexed="62"/>
      <name val="Tahoma"/>
    </font>
    <font>
      <b/>
      <u/>
      <sz val="9.000000"/>
      <color indexed="65"/>
      <name val="Tahoma"/>
    </font>
    <font>
      <sz val="1.000000"/>
      <color indexed="65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lightDown">
        <fgColor indexed="44"/>
        <bgColor indexed="44"/>
      </patternFill>
    </fill>
  </fills>
  <borders count="17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indexed="22"/>
      </top>
      <bottom style="thin">
        <color indexed="22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thin">
        <color indexed="22"/>
      </left>
      <right style="none"/>
      <top style="thin">
        <color indexed="22"/>
      </top>
      <bottom style="thin">
        <color indexed="22"/>
      </bottom>
      <diagonal style="none"/>
    </border>
    <border>
      <left style="none"/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22"/>
      </left>
      <right style="none"/>
      <top style="thin">
        <color indexed="22"/>
      </top>
      <bottom style="none"/>
      <diagonal style="none"/>
    </border>
    <border>
      <left style="none"/>
      <right style="none"/>
      <top style="thin">
        <color indexed="22"/>
      </top>
      <bottom style="none"/>
      <diagonal style="none"/>
    </border>
    <border>
      <left style="none"/>
      <right style="thin">
        <color indexed="22"/>
      </right>
      <top style="thin">
        <color indexed="22"/>
      </top>
      <bottom style="none"/>
      <diagonal style="none"/>
    </border>
  </borders>
  <cellStyleXfs count="11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0">
      <alignment horizontal="center" vertical="center" wrapText="1"/>
    </xf>
    <xf fontId="3" fillId="0" borderId="1" numFmtId="0" applyNumberFormat="1" applyFont="1" applyFill="1" applyBorder="0">
      <alignment horizontal="center" vertical="center" wrapText="1"/>
    </xf>
    <xf fontId="4" fillId="2" borderId="2" numFmtId="4" applyNumberFormat="1" applyFont="1" applyFill="1" applyBorder="0">
      <alignment horizontal="right"/>
    </xf>
    <xf fontId="4" fillId="0" borderId="0" numFmtId="49" applyNumberFormat="1" applyFont="1" applyFill="1" applyBorder="0">
      <alignment vertical="top"/>
    </xf>
    <xf fontId="5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49" applyNumberFormat="1" applyFont="1" applyFill="1" applyBorder="0">
      <alignment vertical="top"/>
    </xf>
    <xf fontId="4" fillId="3" borderId="0" numFmtId="4" applyNumberFormat="1" applyFont="1" applyFill="1" applyBorder="0">
      <alignment horizontal="right"/>
    </xf>
    <xf fontId="4" fillId="3" borderId="2" numFmtId="4" applyNumberFormat="1" applyFont="0" applyFill="1" applyBorder="0">
      <alignment horizontal="right"/>
    </xf>
  </cellStyleXfs>
  <cellXfs count="172">
    <xf fontId="0" fillId="0" borderId="0" numFmtId="0" xfId="0"/>
    <xf fontId="6" fillId="0" borderId="0" numFmtId="0" xfId="0" applyFont="1"/>
    <xf fontId="7" fillId="0" borderId="0" numFmtId="0" xfId="0" applyFont="1" applyAlignment="1">
      <alignment horizontal="center" wrapText="1"/>
    </xf>
    <xf fontId="6" fillId="0" borderId="0" numFmtId="0" xfId="0" applyFont="1" applyAlignment="1">
      <alignment wrapText="1"/>
    </xf>
    <xf fontId="8" fillId="0" borderId="3" numFmtId="0" xfId="0" applyFont="1" applyBorder="1" applyAlignment="1">
      <alignment horizontal="center" wrapText="1"/>
    </xf>
    <xf fontId="9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0" fillId="0" borderId="0" numFmtId="0" xfId="0" applyFont="1"/>
    <xf fontId="11" fillId="0" borderId="0" numFmtId="0" xfId="0" applyFont="1" applyAlignment="1">
      <alignment horizontal="center" wrapText="1"/>
    </xf>
    <xf fontId="10" fillId="0" borderId="0" numFmtId="0" xfId="0" applyFont="1" applyAlignment="1">
      <alignment wrapText="1"/>
    </xf>
    <xf fontId="12" fillId="0" borderId="0" numFmtId="0" xfId="0" applyFont="1" applyAlignment="1">
      <alignment wrapText="1"/>
    </xf>
    <xf fontId="8" fillId="0" borderId="0" numFmtId="0" xfId="0" applyFont="1" applyAlignment="1">
      <alignment wrapText="1"/>
    </xf>
    <xf fontId="6" fillId="0" borderId="3" numFmtId="0" xfId="0" applyFont="1" applyBorder="1" applyAlignment="1">
      <alignment wrapText="1"/>
    </xf>
    <xf fontId="6" fillId="0" borderId="3" numFmtId="0" xfId="0" applyFont="1" applyBorder="1"/>
    <xf fontId="12" fillId="0" borderId="2" numFmtId="0" xfId="0" applyFont="1" applyBorder="1" applyAlignment="1">
      <alignment horizontal="center" vertical="top" wrapText="1"/>
    </xf>
    <xf fontId="12" fillId="0" borderId="2" numFmtId="0" xfId="0" applyFont="1" applyBorder="1" applyAlignment="1">
      <alignment horizontal="left" vertical="top" wrapText="1"/>
    </xf>
    <xf fontId="6" fillId="0" borderId="2" numFmtId="4" xfId="0" applyNumberFormat="1" applyFont="1" applyBorder="1" applyAlignment="1">
      <alignment horizontal="center" vertical="top" wrapText="1"/>
    </xf>
    <xf fontId="6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left" vertical="top" wrapText="1"/>
    </xf>
    <xf fontId="12" fillId="0" borderId="0" numFmtId="0" xfId="0" applyFont="1"/>
    <xf fontId="0" fillId="0" borderId="0" numFmtId="0" xfId="0"/>
    <xf fontId="0" fillId="0" borderId="0" numFmtId="0" xfId="0" applyAlignment="1">
      <alignment wrapText="1"/>
    </xf>
    <xf fontId="13" fillId="0" borderId="0" numFmtId="0" xfId="0" applyFont="1"/>
    <xf fontId="12" fillId="0" borderId="6" numFmtId="0" xfId="0" applyFont="1" applyBorder="1" applyAlignment="1">
      <alignment horizontal="center" vertical="top" wrapText="1"/>
    </xf>
    <xf fontId="12" fillId="0" borderId="6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0" fillId="0" borderId="6" numFmtId="4" xfId="0" applyNumberFormat="1" applyBorder="1" applyAlignment="1">
      <alignment horizontal="center" vertical="top" wrapText="1"/>
    </xf>
    <xf fontId="0" fillId="0" borderId="0" numFmtId="4" xfId="0" applyNumberFormat="1"/>
    <xf fontId="12" fillId="0" borderId="6" numFmtId="0" xfId="0" applyFont="1" applyBorder="1" applyAlignment="1">
      <alignment horizontal="left" indent="1" vertical="top" wrapText="1"/>
    </xf>
    <xf fontId="14" fillId="0" borderId="0" numFmtId="0" xfId="6" applyFont="1" applyAlignment="1" applyProtection="1">
      <alignment vertical="center"/>
    </xf>
    <xf fontId="15" fillId="0" borderId="0" numFmtId="0" xfId="6" applyFont="1" applyAlignment="1" applyProtection="1">
      <alignment vertical="center"/>
    </xf>
    <xf fontId="14" fillId="0" borderId="0" numFmtId="0" xfId="6" applyFont="1" applyAlignment="1" applyProtection="1">
      <alignment vertical="center" wrapText="1"/>
    </xf>
    <xf fontId="1" fillId="0" borderId="0" numFmtId="0" xfId="1" applyFont="1" applyAlignment="1" applyProtection="1">
      <alignment horizontal="left" indent="1" vertical="center"/>
    </xf>
    <xf fontId="14" fillId="0" borderId="0" numFmtId="0" xfId="6" applyFont="1" applyAlignment="1" applyProtection="1">
      <alignment horizontal="left" indent="1" vertical="center"/>
    </xf>
    <xf fontId="15" fillId="0" borderId="0" numFmtId="0" xfId="6" applyFont="1" applyAlignment="1" applyProtection="1">
      <alignment horizontal="left" indent="1" vertical="center"/>
    </xf>
    <xf fontId="14" fillId="0" borderId="0" numFmtId="0" xfId="6" applyFont="1" applyAlignment="1" applyProtection="1">
      <alignment horizontal="left" indent="1" vertical="center" wrapText="1"/>
    </xf>
    <xf fontId="14" fillId="0" borderId="0" numFmtId="0" xfId="6" applyFont="1" applyAlignment="1" applyProtection="1">
      <alignment horizontal="right" vertical="center"/>
    </xf>
    <xf fontId="16" fillId="0" borderId="7" numFmtId="0" xfId="2" applyFont="1" applyBorder="1" applyAlignment="1" applyProtection="1">
      <alignment horizontal="left" indent="1" vertical="center" wrapText="1"/>
    </xf>
    <xf fontId="17" fillId="0" borderId="0" numFmtId="0" xfId="2" applyFont="1" applyAlignment="1" applyProtection="1">
      <alignment horizontal="center" vertical="center" wrapText="1"/>
    </xf>
    <xf fontId="14" fillId="0" borderId="8" numFmtId="0" xfId="3" applyFont="1" applyBorder="1" applyAlignment="1" applyProtection="1">
      <alignment horizontal="center" vertical="center" wrapText="1"/>
    </xf>
    <xf fontId="14" fillId="0" borderId="8" numFmtId="1" xfId="3" applyNumberFormat="1" applyFont="1" applyBorder="1" applyAlignment="1" applyProtection="1">
      <alignment horizontal="center" vertical="center" wrapText="1"/>
    </xf>
    <xf fontId="18" fillId="0" borderId="0" numFmtId="49" xfId="5" applyNumberFormat="1" applyFont="1" applyAlignment="1" applyProtection="1">
      <alignment horizontal="center" vertical="center"/>
    </xf>
    <xf fontId="14" fillId="0" borderId="9" numFmtId="0" xfId="6" applyFont="1" applyBorder="1" applyAlignment="1" applyProtection="1">
      <alignment vertical="center"/>
    </xf>
    <xf fontId="14" fillId="0" borderId="10" numFmtId="0" xfId="6" applyFont="1" applyBorder="1" applyAlignment="1" applyProtection="1">
      <alignment vertical="center" wrapText="1"/>
    </xf>
    <xf fontId="15" fillId="0" borderId="10" numFmtId="0" xfId="6" applyFont="1" applyBorder="1" applyAlignment="1" applyProtection="1">
      <alignment vertical="center" wrapText="1"/>
    </xf>
    <xf fontId="14" fillId="0" borderId="10" numFmtId="0" xfId="6" applyFont="1" applyBorder="1" applyAlignment="1" applyProtection="1">
      <alignment vertical="center"/>
    </xf>
    <xf fontId="14" fillId="0" borderId="11" numFmtId="0" xfId="6" applyFont="1" applyBorder="1" applyAlignment="1" applyProtection="1">
      <alignment vertical="center"/>
    </xf>
    <xf fontId="14" fillId="0" borderId="8" numFmtId="49" xfId="6" applyNumberFormat="1" applyFont="1" applyBorder="1" applyAlignment="1" applyProtection="1">
      <alignment horizontal="center" vertical="center"/>
    </xf>
    <xf fontId="14" fillId="0" borderId="8" numFmtId="0" xfId="6" applyFont="1" applyBorder="1" applyAlignment="1" applyProtection="1">
      <alignment vertical="center" wrapText="1"/>
    </xf>
    <xf fontId="15" fillId="0" borderId="8" numFmtId="0" xfId="6" applyFont="1" applyBorder="1" applyAlignment="1" applyProtection="1">
      <alignment vertical="center" wrapText="1"/>
    </xf>
    <xf fontId="14" fillId="3" borderId="8" numFmtId="4" xfId="9" applyNumberFormat="1" applyFont="1" applyFill="1" applyBorder="1" applyAlignment="1" applyProtection="1">
      <alignment horizontal="right" vertical="center"/>
    </xf>
    <xf fontId="19" fillId="0" borderId="8" numFmtId="0" xfId="6" applyFont="1" applyBorder="1" applyAlignment="1" applyProtection="1">
      <alignment vertical="center" wrapText="1"/>
    </xf>
    <xf fontId="19" fillId="3" borderId="8" numFmtId="4" xfId="9" applyNumberFormat="1" applyFont="1" applyFill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horizontal="left" indent="1" vertical="center" wrapText="1"/>
    </xf>
    <xf fontId="14" fillId="0" borderId="8" numFmtId="0" xfId="6" applyFont="1" applyBorder="1" applyAlignment="1" applyProtection="1">
      <alignment horizontal="left" indent="2" vertical="center" wrapText="1"/>
    </xf>
    <xf fontId="14" fillId="3" borderId="8" numFmtId="4" xfId="10" applyNumberFormat="1" applyFont="1" applyFill="1" applyBorder="1" applyAlignment="1" applyProtection="1">
      <alignment horizontal="right" vertical="center"/>
    </xf>
    <xf fontId="14" fillId="0" borderId="8" numFmtId="4" xfId="6" applyNumberFormat="1" applyFont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vertical="center"/>
    </xf>
    <xf fontId="14" fillId="2" borderId="8" numFmtId="4" xfId="10" applyNumberFormat="1" applyFont="1" applyFill="1" applyBorder="1" applyAlignment="1" applyProtection="1">
      <alignment horizontal="right" vertical="center"/>
      <protection locked="0"/>
    </xf>
    <xf fontId="14" fillId="2" borderId="8" numFmtId="4" xfId="6" applyNumberFormat="1" applyFont="1" applyFill="1" applyBorder="1" applyAlignment="1" applyProtection="1">
      <alignment horizontal="right" vertical="center"/>
      <protection locked="0"/>
    </xf>
    <xf fontId="14" fillId="2" borderId="8" numFmtId="4" xfId="4" applyNumberFormat="1" applyFont="1" applyFill="1" applyBorder="1" applyAlignment="1" applyProtection="1">
      <alignment horizontal="right" vertical="center"/>
      <protection locked="0"/>
    </xf>
    <xf fontId="14" fillId="3" borderId="8" numFmtId="4" xfId="6" applyNumberFormat="1" applyFont="1" applyFill="1" applyBorder="1" applyAlignment="1" applyProtection="1">
      <alignment vertical="center"/>
    </xf>
    <xf fontId="19" fillId="0" borderId="8" numFmtId="49" xfId="6" applyNumberFormat="1" applyFont="1" applyBorder="1" applyAlignment="1" applyProtection="1">
      <alignment horizontal="center" vertical="center"/>
    </xf>
    <xf fontId="20" fillId="0" borderId="8" numFmtId="0" xfId="6" applyFont="1" applyBorder="1" applyAlignment="1" applyProtection="1">
      <alignment vertical="center" wrapText="1"/>
    </xf>
    <xf fontId="14" fillId="2" borderId="8" numFmtId="4" xfId="9" applyNumberFormat="1" applyFont="1" applyFill="1" applyBorder="1" applyAlignment="1" applyProtection="1">
      <alignment horizontal="right" vertical="center"/>
      <protection locked="0"/>
    </xf>
    <xf fontId="14" fillId="3" borderId="8" numFmtId="4" xfId="10" applyNumberFormat="1" applyFont="1" applyFill="1" applyBorder="1" applyAlignment="1" applyProtection="1">
      <alignment horizontal="right" vertical="center"/>
      <protection locked="0"/>
    </xf>
    <xf fontId="14" fillId="0" borderId="8" numFmtId="4" xfId="9" applyNumberFormat="1" applyFont="1" applyBorder="1" applyAlignment="1" applyProtection="1">
      <alignment horizontal="right" vertical="center"/>
    </xf>
    <xf fontId="19" fillId="0" borderId="0" numFmtId="0" xfId="6" applyFont="1" applyAlignment="1" applyProtection="1">
      <alignment vertical="center"/>
    </xf>
    <xf fontId="19" fillId="3" borderId="8" numFmtId="4" xfId="10" applyNumberFormat="1" applyFont="1" applyFill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horizontal="right" vertical="center"/>
    </xf>
    <xf fontId="14" fillId="2" borderId="8" numFmtId="1" xfId="4" applyNumberFormat="1" applyFont="1" applyFill="1" applyBorder="1" applyAlignment="1" applyProtection="1">
      <alignment horizontal="right" vertical="center"/>
      <protection locked="0"/>
    </xf>
    <xf fontId="14" fillId="0" borderId="8" numFmtId="0" xfId="6" applyFont="1" applyBorder="1" applyAlignment="1" applyProtection="1">
      <alignment horizontal="left" vertical="center" wrapText="1"/>
    </xf>
    <xf fontId="14" fillId="3" borderId="8" numFmtId="4" xfId="6" applyNumberFormat="1" applyFont="1" applyFill="1" applyBorder="1" applyAlignment="1" applyProtection="1">
      <alignment horizontal="right" vertical="center"/>
    </xf>
    <xf fontId="14" fillId="3" borderId="8" numFmtId="4" xfId="4" applyNumberFormat="1" applyFont="1" applyFill="1" applyBorder="1" applyAlignment="1" applyProtection="1">
      <alignment horizontal="right" vertical="center"/>
    </xf>
    <xf fontId="21" fillId="0" borderId="0" numFmtId="0" xfId="6" applyFont="1" applyAlignment="1" applyProtection="1">
      <alignment horizontal="right" vertical="center" wrapText="1"/>
    </xf>
    <xf fontId="4" fillId="0" borderId="0" numFmtId="0" xfId="6" applyFont="1" applyAlignment="1" applyProtection="1" quotePrefix="1">
      <alignment horizontal="left" shrinkToFit="1" vertical="center" wrapText="1"/>
    </xf>
    <xf fontId="4" fillId="0" borderId="0" numFmtId="0" xfId="6" applyFont="1" applyAlignment="1" applyProtection="1">
      <alignment horizontal="left" shrinkToFit="1" vertical="center" wrapText="1"/>
    </xf>
    <xf fontId="14" fillId="0" borderId="0" numFmtId="0" xfId="6" applyFont="1" applyAlignment="1" applyProtection="1">
      <alignment horizontal="center" vertical="center"/>
    </xf>
    <xf fontId="14" fillId="0" borderId="0" numFmtId="0" xfId="6" applyFont="1" applyAlignment="1" applyProtection="1">
      <alignment horizontal="left" shrinkToFit="1" vertical="center" wrapText="1"/>
    </xf>
    <xf fontId="14" fillId="0" borderId="0" numFmtId="0" xfId="6" applyFont="1" applyAlignment="1" applyProtection="1" quotePrefix="1">
      <alignment horizontal="left" shrinkToFit="1" vertical="center" wrapText="1"/>
    </xf>
    <xf fontId="14" fillId="0" borderId="0" numFmtId="0" xfId="6" applyFont="1" applyAlignment="1" applyProtection="1" quotePrefix="1">
      <alignment vertical="center" wrapText="1"/>
    </xf>
    <xf fontId="4" fillId="0" borderId="0" numFmtId="0" xfId="6" applyFont="1" applyAlignment="1" applyProtection="1">
      <alignment vertical="center"/>
    </xf>
    <xf fontId="22" fillId="0" borderId="0" numFmtId="0" xfId="6" applyFont="1" applyAlignment="1" applyProtection="1">
      <alignment horizontal="right" vertical="center"/>
    </xf>
    <xf fontId="4" fillId="0" borderId="0" numFmtId="49" xfId="8" applyNumberFormat="1" applyFont="1" applyAlignment="1" applyProtection="1">
      <alignment vertical="center"/>
    </xf>
    <xf fontId="15" fillId="0" borderId="0" numFmtId="49" xfId="8" applyNumberFormat="1" applyFont="1" applyAlignment="1" applyProtection="1">
      <alignment vertical="center"/>
    </xf>
    <xf fontId="15" fillId="0" borderId="0" numFmtId="0" xfId="8" applyFont="1" applyAlignment="1" applyProtection="1">
      <alignment vertical="center"/>
    </xf>
    <xf fontId="4" fillId="0" borderId="0" numFmtId="0" xfId="8" applyFont="1" applyAlignment="1" applyProtection="1">
      <alignment horizontal="right" vertical="center"/>
    </xf>
    <xf fontId="15" fillId="0" borderId="0" numFmtId="49" xfId="8" applyNumberFormat="1" applyFont="1" applyAlignment="1" applyProtection="1">
      <alignment horizontal="right" vertical="center"/>
    </xf>
    <xf fontId="23" fillId="0" borderId="8" numFmtId="0" xfId="8" applyFont="1" applyBorder="1" applyAlignment="1" applyProtection="1">
      <alignment horizontal="left" vertical="center" wrapText="1"/>
    </xf>
    <xf fontId="24" fillId="0" borderId="0" numFmtId="49" xfId="8" applyNumberFormat="1" applyFont="1" applyAlignment="1" applyProtection="1">
      <alignment horizontal="center" vertical="center" wrapText="1"/>
    </xf>
    <xf fontId="4" fillId="0" borderId="0" numFmtId="49" xfId="8" applyNumberFormat="1" applyFont="1" applyAlignment="1" applyProtection="1">
      <alignment horizontal="center" vertical="center"/>
    </xf>
    <xf fontId="4" fillId="0" borderId="8" numFmtId="0" xfId="3" applyFont="1" applyBorder="1" applyAlignment="1" applyProtection="1">
      <alignment horizontal="center" vertical="center" wrapText="1"/>
    </xf>
    <xf fontId="18" fillId="0" borderId="0" numFmtId="0" xfId="3" applyFont="1" applyAlignment="1" applyProtection="1">
      <alignment horizontal="center" vertical="center" wrapText="1"/>
    </xf>
    <xf fontId="3" fillId="4" borderId="8" numFmtId="49" xfId="8" applyNumberFormat="1" applyFont="1" applyFill="1" applyBorder="1" applyAlignment="1" applyProtection="1">
      <alignment horizontal="center" vertical="center"/>
    </xf>
    <xf fontId="3" fillId="4" borderId="8" numFmtId="49" xfId="8" applyNumberFormat="1" applyFont="1" applyFill="1" applyBorder="1" applyAlignment="1" applyProtection="1">
      <alignment vertical="center" wrapText="1"/>
    </xf>
    <xf fontId="4" fillId="0" borderId="8" numFmtId="49" xfId="8" applyNumberFormat="1" applyFont="1" applyBorder="1" applyAlignment="1" applyProtection="1">
      <alignment horizontal="left" vertical="center"/>
    </xf>
    <xf fontId="4" fillId="3" borderId="8" numFmtId="4" xfId="8" applyNumberFormat="1" applyFont="1" applyFill="1" applyBorder="1" applyAlignment="1" applyProtection="1">
      <alignment vertical="center"/>
    </xf>
    <xf fontId="4" fillId="0" borderId="8" numFmtId="49" xfId="8" applyNumberFormat="1" applyFont="1" applyBorder="1" applyAlignment="1" applyProtection="1">
      <alignment horizontal="center" vertical="center"/>
    </xf>
    <xf fontId="4" fillId="0" borderId="8" numFmtId="49" xfId="8" applyNumberFormat="1" applyFont="1" applyBorder="1" applyAlignment="1" applyProtection="1">
      <alignment horizontal="left" indent="1" vertical="center" wrapText="1"/>
    </xf>
    <xf fontId="4" fillId="2" borderId="8" numFmtId="4" xfId="8" applyNumberFormat="1" applyFont="1" applyFill="1" applyBorder="1" applyAlignment="1" applyProtection="1">
      <alignment vertical="center"/>
      <protection locked="0"/>
    </xf>
    <xf fontId="4" fillId="0" borderId="8" numFmtId="49" xfId="8" applyNumberFormat="1" applyFont="1" applyBorder="1" applyAlignment="1" applyProtection="1">
      <alignment horizontal="left" indent="2" vertical="center" wrapText="1"/>
    </xf>
    <xf fontId="19" fillId="4" borderId="8" numFmtId="49" xfId="8" applyNumberFormat="1" applyFont="1" applyFill="1" applyBorder="1" applyAlignment="1" applyProtection="1">
      <alignment vertical="center" wrapText="1"/>
    </xf>
    <xf fontId="14" fillId="0" borderId="8" numFmtId="4" xfId="9" applyNumberFormat="1" applyFont="1" applyBorder="1" applyAlignment="1" applyProtection="1">
      <alignment horizontal="left" vertical="center"/>
    </xf>
    <xf fontId="4" fillId="3" borderId="8" numFmtId="4" xfId="9" applyNumberFormat="1" applyFont="1" applyFill="1" applyBorder="1" applyAlignment="1" applyProtection="1">
      <alignment horizontal="right" vertical="center"/>
    </xf>
    <xf fontId="14" fillId="0" borderId="0" numFmtId="49" xfId="8" applyNumberFormat="1" applyFont="1" applyAlignment="1" applyProtection="1">
      <alignment vertical="center"/>
    </xf>
    <xf fontId="14" fillId="0" borderId="8" numFmtId="49" xfId="8" applyNumberFormat="1" applyFont="1" applyBorder="1" applyAlignment="1" applyProtection="1">
      <alignment horizontal="left" indent="1" vertical="center" wrapText="1"/>
    </xf>
    <xf fontId="14" fillId="2" borderId="8" numFmtId="4" xfId="8" applyNumberFormat="1" applyFont="1" applyFill="1" applyBorder="1" applyAlignment="1" applyProtection="1">
      <alignment vertical="center"/>
      <protection locked="0"/>
    </xf>
    <xf fontId="3" fillId="4" borderId="8" numFmtId="49" xfId="8" applyNumberFormat="1" applyFont="1" applyFill="1" applyBorder="1" applyAlignment="1" applyProtection="1">
      <alignment vertical="center"/>
    </xf>
    <xf fontId="14" fillId="0" borderId="8" numFmtId="49" xfId="8" applyNumberFormat="1" applyFont="1" applyBorder="1" applyAlignment="1" applyProtection="1">
      <alignment horizontal="center" vertical="center" wrapText="1"/>
    </xf>
    <xf fontId="4" fillId="3" borderId="8" numFmtId="4" xfId="4" applyNumberFormat="1" applyFont="1" applyFill="1" applyBorder="1" applyAlignment="1" applyProtection="1">
      <alignment horizontal="right" vertical="center"/>
    </xf>
    <xf fontId="14" fillId="0" borderId="8" numFmtId="0" xfId="8" applyFont="1" applyBorder="1" applyAlignment="1" applyProtection="1">
      <alignment horizontal="left" indent="1" vertical="center" wrapText="1"/>
    </xf>
    <xf fontId="4" fillId="0" borderId="8" numFmtId="2" xfId="4" applyNumberFormat="1" applyFont="1" applyBorder="1" applyAlignment="1" applyProtection="1">
      <alignment horizontal="right" vertical="center"/>
    </xf>
    <xf fontId="4" fillId="0" borderId="8" numFmtId="4" xfId="9" applyNumberFormat="1" applyFont="1" applyBorder="1" applyAlignment="1" applyProtection="1">
      <alignment horizontal="right" vertical="center"/>
    </xf>
    <xf fontId="4" fillId="0" borderId="0" numFmtId="49" xfId="8" applyNumberFormat="1" applyFont="1" applyAlignment="1" applyProtection="1">
      <alignment vertical="center" wrapText="1"/>
    </xf>
    <xf fontId="25" fillId="0" borderId="0" numFmtId="49" xfId="8" applyNumberFormat="1" applyFont="1" applyAlignment="1" applyProtection="1">
      <alignment horizontal="center" vertical="center" wrapText="1"/>
    </xf>
    <xf fontId="14" fillId="3" borderId="8" numFmtId="0" xfId="8" applyFont="1" applyFill="1" applyBorder="1" applyAlignment="1" applyProtection="1">
      <alignment horizontal="left" indent="2" vertical="center" wrapText="1"/>
    </xf>
    <xf fontId="4" fillId="0" borderId="8" numFmtId="49" xfId="8" applyNumberFormat="1" applyFont="1" applyBorder="1" applyAlignment="1" applyProtection="1">
      <alignment horizontal="left" vertical="center" wrapText="1"/>
    </xf>
    <xf fontId="4" fillId="2" borderId="8" numFmtId="4" xfId="4" applyNumberFormat="1" applyFont="1" applyFill="1" applyBorder="1" applyAlignment="1" applyProtection="1">
      <alignment horizontal="right" vertical="center" wrapText="1"/>
      <protection locked="0"/>
    </xf>
    <xf fontId="4" fillId="3" borderId="8" numFmtId="4" xfId="9" applyNumberFormat="1" applyFont="1" applyFill="1" applyBorder="1" applyAlignment="1" applyProtection="1">
      <alignment horizontal="right" vertical="center" wrapText="1"/>
    </xf>
    <xf fontId="26" fillId="5" borderId="12" numFmtId="49" xfId="8" applyNumberFormat="1" applyFont="1" applyFill="1" applyBorder="1" applyAlignment="1" applyProtection="1">
      <alignment horizontal="center" vertical="center"/>
    </xf>
    <xf fontId="27" fillId="5" borderId="7" numFmtId="0" xfId="1" applyFont="1" applyFill="1" applyBorder="1" applyAlignment="1" applyProtection="1">
      <alignment horizontal="left" indent="2" vertical="center"/>
    </xf>
    <xf fontId="26" fillId="5" borderId="7" numFmtId="49" xfId="8" applyNumberFormat="1" applyFont="1" applyFill="1" applyBorder="1" applyAlignment="1" applyProtection="1">
      <alignment horizontal="left" vertical="center"/>
    </xf>
    <xf fontId="26" fillId="5" borderId="7" numFmtId="49" xfId="8" applyNumberFormat="1" applyFont="1" applyFill="1" applyBorder="1" applyAlignment="1" applyProtection="1">
      <alignment horizontal="center" vertical="center"/>
    </xf>
    <xf fontId="26" fillId="5" borderId="13" numFmtId="49" xfId="8" applyNumberFormat="1" applyFont="1" applyFill="1" applyBorder="1" applyAlignment="1" applyProtection="1">
      <alignment horizontal="center" vertical="center"/>
    </xf>
    <xf fontId="4" fillId="0" borderId="8" numFmtId="49" xfId="8" applyNumberFormat="1" applyFont="1" applyBorder="1" applyAlignment="1" applyProtection="1">
      <alignment horizontal="center" vertical="center" wrapText="1"/>
    </xf>
    <xf fontId="4" fillId="2" borderId="8" numFmtId="4" xfId="4" applyNumberFormat="1" applyFont="1" applyFill="1" applyBorder="1" applyAlignment="1" applyProtection="1">
      <alignment horizontal="right" vertical="center"/>
      <protection locked="0"/>
    </xf>
    <xf fontId="14" fillId="0" borderId="8" numFmtId="49" xfId="8" applyNumberFormat="1" applyFont="1" applyBorder="1" applyAlignment="1" applyProtection="1">
      <alignment horizontal="left" indent="2" vertical="center" wrapText="1"/>
    </xf>
    <xf fontId="14" fillId="0" borderId="8" numFmtId="0" xfId="8" applyFont="1" applyBorder="1" applyAlignment="1" applyProtection="1">
      <alignment horizontal="left" indent="2" vertical="center" wrapText="1"/>
    </xf>
    <xf fontId="4" fillId="0" borderId="8" numFmtId="49" xfId="8" applyNumberFormat="1" applyFont="1" applyBorder="1" applyAlignment="1" applyProtection="1">
      <alignment horizontal="left" indent="1" vertical="center"/>
    </xf>
    <xf fontId="14" fillId="0" borderId="8" numFmtId="49" xfId="8" applyNumberFormat="1" applyFont="1" applyBorder="1" applyAlignment="1" applyProtection="1">
      <alignment horizontal="left" vertical="center" wrapText="1"/>
    </xf>
    <xf fontId="4" fillId="3" borderId="8" numFmtId="4" xfId="4" applyNumberFormat="1" applyFont="1" applyFill="1" applyBorder="1" applyAlignment="1" applyProtection="1">
      <alignment horizontal="right" vertical="center" wrapText="1"/>
    </xf>
    <xf fontId="28" fillId="5" borderId="7" numFmtId="49" xfId="8" applyNumberFormat="1" applyFont="1" applyFill="1" applyBorder="1" applyAlignment="1" applyProtection="1">
      <alignment horizontal="center" vertical="center"/>
    </xf>
    <xf fontId="29" fillId="5" borderId="7" numFmtId="4" xfId="9" applyNumberFormat="1" applyFont="1" applyFill="1" applyBorder="1" applyAlignment="1" applyProtection="1">
      <alignment horizontal="right" vertical="center"/>
    </xf>
    <xf fontId="28" fillId="5" borderId="13" numFmtId="49" xfId="8" applyNumberFormat="1" applyFont="1" applyFill="1" applyBorder="1" applyAlignment="1" applyProtection="1">
      <alignment horizontal="center" vertical="center"/>
    </xf>
    <xf fontId="19" fillId="4" borderId="8" numFmtId="49" xfId="8" applyNumberFormat="1" applyFont="1" applyFill="1" applyBorder="1" applyAlignment="1" applyProtection="1">
      <alignment horizontal="center" vertical="center"/>
    </xf>
    <xf fontId="19" fillId="4" borderId="8" numFmtId="49" xfId="8" applyNumberFormat="1" applyFont="1" applyFill="1" applyBorder="1" applyAlignment="1" applyProtection="1">
      <alignment vertical="center"/>
    </xf>
    <xf fontId="14" fillId="0" borderId="8" numFmtId="49" xfId="8" applyNumberFormat="1" applyFont="1" applyBorder="1" applyAlignment="1" applyProtection="1">
      <alignment horizontal="left" vertical="center"/>
    </xf>
    <xf fontId="14" fillId="0" borderId="8" numFmtId="49" xfId="8" applyNumberFormat="1" applyFont="1" applyBorder="1" applyAlignment="1" applyProtection="1">
      <alignment vertical="center"/>
    </xf>
    <xf fontId="26" fillId="5" borderId="14" numFmtId="49" xfId="8" applyNumberFormat="1" applyFont="1" applyFill="1" applyBorder="1" applyAlignment="1" applyProtection="1">
      <alignment horizontal="center" vertical="center"/>
    </xf>
    <xf fontId="27" fillId="5" borderId="15" numFmtId="0" xfId="1" applyFont="1" applyFill="1" applyBorder="1" applyAlignment="1" applyProtection="1">
      <alignment horizontal="left" indent="2" vertical="center"/>
    </xf>
    <xf fontId="26" fillId="5" borderId="15" numFmtId="49" xfId="8" applyNumberFormat="1" applyFont="1" applyFill="1" applyBorder="1" applyAlignment="1" applyProtection="1">
      <alignment horizontal="left" vertical="center"/>
    </xf>
    <xf fontId="26" fillId="5" borderId="15" numFmtId="49" xfId="8" applyNumberFormat="1" applyFont="1" applyFill="1" applyBorder="1" applyAlignment="1" applyProtection="1">
      <alignment horizontal="center" vertical="center"/>
    </xf>
    <xf fontId="29" fillId="5" borderId="15" numFmtId="4" xfId="9" applyNumberFormat="1" applyFont="1" applyFill="1" applyBorder="1" applyAlignment="1" applyProtection="1">
      <alignment horizontal="right" vertical="center"/>
    </xf>
    <xf fontId="26" fillId="5" borderId="16" numFmtId="49" xfId="8" applyNumberFormat="1" applyFont="1" applyFill="1" applyBorder="1" applyAlignment="1" applyProtection="1">
      <alignment horizontal="center" vertical="center"/>
    </xf>
    <xf fontId="4" fillId="0" borderId="0" numFmtId="0" xfId="6" applyFont="1" applyAlignment="1" applyProtection="1">
      <alignment horizontal="left" indent="1" vertical="center"/>
    </xf>
    <xf fontId="4" fillId="0" borderId="0" numFmtId="0" xfId="6" applyFont="1" applyAlignment="1" applyProtection="1">
      <alignment horizontal="right" vertical="center"/>
    </xf>
    <xf fontId="23" fillId="0" borderId="0" numFmtId="0" xfId="6" applyFont="1" applyAlignment="1" applyProtection="1">
      <alignment vertical="center"/>
    </xf>
    <xf fontId="23" fillId="0" borderId="7" numFmtId="0" xfId="2" applyFont="1" applyBorder="1" applyAlignment="1" applyProtection="1">
      <alignment horizontal="left" indent="1" vertical="center" wrapText="1"/>
    </xf>
    <xf fontId="4" fillId="0" borderId="8" numFmtId="49" xfId="6" applyNumberFormat="1" applyFont="1" applyBorder="1" applyAlignment="1" applyProtection="1">
      <alignment horizontal="center" vertical="center"/>
    </xf>
    <xf fontId="4" fillId="0" borderId="8" numFmtId="0" xfId="6" applyFont="1" applyBorder="1" applyAlignment="1" applyProtection="1">
      <alignment vertical="center" wrapText="1"/>
    </xf>
    <xf fontId="4" fillId="0" borderId="8" numFmtId="0" xfId="6" applyFont="1" applyBorder="1" applyAlignment="1" applyProtection="1">
      <alignment vertical="center"/>
    </xf>
    <xf fontId="4" fillId="0" borderId="8" numFmtId="0" xfId="6" applyFont="1" applyBorder="1" applyAlignment="1" applyProtection="1">
      <alignment horizontal="left" indent="1" vertical="center" wrapText="1"/>
    </xf>
    <xf fontId="4" fillId="0" borderId="8" numFmtId="0" xfId="6" applyFont="1" applyBorder="1" applyAlignment="1" applyProtection="1">
      <alignment horizontal="left" indent="2" vertical="center" wrapText="1"/>
    </xf>
    <xf fontId="3" fillId="0" borderId="8" numFmtId="49" xfId="6" applyNumberFormat="1" applyFont="1" applyBorder="1" applyAlignment="1" applyProtection="1">
      <alignment horizontal="center" vertical="center"/>
    </xf>
    <xf fontId="3" fillId="0" borderId="8" numFmtId="0" xfId="6" applyFont="1" applyBorder="1" applyAlignment="1" applyProtection="1">
      <alignment horizontal="left" indent="1" vertical="center" wrapText="1"/>
    </xf>
    <xf fontId="3" fillId="0" borderId="8" numFmtId="0" xfId="6" applyFont="1" applyBorder="1" applyAlignment="1" applyProtection="1">
      <alignment vertical="center"/>
    </xf>
    <xf fontId="3" fillId="2" borderId="8" numFmtId="4" xfId="4" applyNumberFormat="1" applyFont="1" applyFill="1" applyBorder="1" applyAlignment="1" applyProtection="1">
      <alignment horizontal="right" vertical="center"/>
      <protection locked="0"/>
    </xf>
    <xf fontId="3" fillId="3" borderId="8" numFmtId="4" xfId="9" applyNumberFormat="1" applyFont="1" applyFill="1" applyBorder="1" applyAlignment="1" applyProtection="1">
      <alignment horizontal="right" vertical="center"/>
    </xf>
    <xf fontId="4" fillId="2" borderId="8" numFmtId="4" xfId="9" applyNumberFormat="1" applyFont="1" applyFill="1" applyBorder="1" applyAlignment="1" applyProtection="1">
      <alignment horizontal="right" vertical="center"/>
      <protection locked="0"/>
    </xf>
    <xf fontId="15" fillId="0" borderId="0" numFmtId="49" xfId="6" applyNumberFormat="1" applyFont="1" applyAlignment="1" applyProtection="1">
      <alignment horizontal="center" vertical="center"/>
    </xf>
    <xf fontId="0" fillId="0" borderId="8" numFmtId="49" xfId="6" applyNumberFormat="1" applyBorder="1" applyAlignment="1" applyProtection="1">
      <alignment horizontal="center" vertical="center"/>
    </xf>
    <xf fontId="4" fillId="0" borderId="8" numFmtId="0" xfId="6" applyFont="1" applyBorder="1" applyAlignment="1" applyProtection="1">
      <alignment horizontal="center" vertical="center"/>
    </xf>
    <xf fontId="4" fillId="0" borderId="8" numFmtId="4" xfId="4" applyNumberFormat="1" applyFont="1" applyBorder="1" applyAlignment="1" applyProtection="1">
      <alignment horizontal="right" vertical="center"/>
    </xf>
    <xf fontId="27" fillId="5" borderId="7" numFmtId="0" xfId="1" applyFont="1" applyFill="1" applyBorder="1" applyAlignment="1" applyProtection="1">
      <alignment horizontal="left" indent="1" vertical="center"/>
    </xf>
    <xf fontId="4" fillId="5" borderId="7" numFmtId="0" xfId="6" applyFont="1" applyFill="1" applyBorder="1" applyAlignment="1" applyProtection="1">
      <alignment vertical="center"/>
    </xf>
    <xf fontId="4" fillId="5" borderId="13" numFmtId="0" xfId="6" applyFont="1" applyFill="1" applyBorder="1" applyAlignment="1" applyProtection="1">
      <alignment vertical="center"/>
    </xf>
    <xf fontId="3" fillId="0" borderId="8" numFmtId="0" xfId="6" applyFont="1" applyBorder="1" applyAlignment="1" applyProtection="1">
      <alignment vertical="center" wrapText="1"/>
    </xf>
    <xf fontId="4" fillId="2" borderId="8" numFmtId="3" xfId="4" applyNumberFormat="1" applyFont="1" applyFill="1" applyBorder="1" applyAlignment="1" applyProtection="1">
      <alignment horizontal="right" vertical="center"/>
      <protection locked="0"/>
    </xf>
  </cellXfs>
  <cellStyles count="11">
    <cellStyle name="Гиперссылка" xfId="1" builtinId="8"/>
    <cellStyle name="Заголовок" xfId="2"/>
    <cellStyle name="ЗаголовокСтолбца" xfId="3"/>
    <cellStyle name="Значение" xfId="4"/>
    <cellStyle name="Обычный" xfId="0" builtinId="0"/>
    <cellStyle name="Обычный 10" xfId="5"/>
    <cellStyle name="Обычный 13" xfId="6"/>
    <cellStyle name="Обычный 2" xfId="7"/>
    <cellStyle name="Обычный_INDEX.STATION.2012(v2.1)" xfId="8"/>
    <cellStyle name="Формула" xfId="9"/>
    <cellStyle name="ФормулаНаКонтроль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style="1" width="143.42578125"/>
    <col min="2" max="16384" style="1" width="9.140625"/>
  </cols>
  <sheetData>
    <row r="1" ht="14.25">
      <c r="A1" s="1"/>
    </row>
    <row r="7" ht="26.25" customHeight="1">
      <c r="A7" s="2" t="s">
        <v>0</v>
      </c>
    </row>
    <row r="8" ht="26.25" customHeight="1">
      <c r="A8" s="2" t="s">
        <v>1</v>
      </c>
    </row>
    <row r="9" ht="26.25" customHeight="1">
      <c r="A9" s="2" t="s">
        <v>2</v>
      </c>
    </row>
    <row r="10" ht="26.25" customHeight="1">
      <c r="A10" s="2" t="s">
        <v>3</v>
      </c>
    </row>
    <row r="11" ht="26.25" customHeight="1">
      <c r="A11" s="3"/>
    </row>
    <row r="12" ht="26.25" customHeight="1">
      <c r="A12" s="4" t="s">
        <v>4</v>
      </c>
    </row>
    <row r="13" ht="26.25" customHeight="1">
      <c r="A13" s="5" t="s">
        <v>5</v>
      </c>
    </row>
    <row r="14" ht="26.25" customHeight="1">
      <c r="A14" s="6"/>
    </row>
    <row r="15" ht="26.25" customHeight="1">
      <c r="A15" s="3"/>
    </row>
    <row r="16" s="7" customFormat="1" ht="26.25" customHeight="1">
      <c r="A16" s="8" t="s">
        <v>6</v>
      </c>
    </row>
    <row r="17" s="7" customFormat="1" ht="26.25" customHeight="1">
      <c r="A17" s="9"/>
    </row>
    <row r="18" s="7" customFormat="1" ht="26.25" customHeight="1">
      <c r="A18" s="10" t="s">
        <v>7</v>
      </c>
    </row>
    <row r="19" s="7" customFormat="1" ht="26.25" customHeight="1">
      <c r="A19" s="10" t="s">
        <v>8</v>
      </c>
    </row>
    <row r="20" s="7" customFormat="1" ht="26.25" customHeight="1">
      <c r="A20" s="10" t="s">
        <v>9</v>
      </c>
    </row>
    <row r="21" s="7" customFormat="1" ht="26.25" customHeight="1">
      <c r="A21" s="10" t="s">
        <v>10</v>
      </c>
    </row>
    <row r="22" s="7" customFormat="1" ht="26.25" customHeight="1">
      <c r="A22" s="10" t="s">
        <v>11</v>
      </c>
    </row>
    <row r="23" s="7" customFormat="1" ht="26.25" customHeight="1">
      <c r="A23" s="11" t="s">
        <v>12</v>
      </c>
    </row>
    <row r="24" s="7" customFormat="1" ht="26.25" customHeight="1">
      <c r="A24" s="11" t="s">
        <v>13</v>
      </c>
    </row>
    <row r="25" s="7" customFormat="1" ht="26.25" customHeight="1">
      <c r="A25" s="11" t="s">
        <v>14</v>
      </c>
    </row>
    <row r="26" s="7" customFormat="1" ht="26.25" customHeight="1">
      <c r="A26" s="11" t="s">
        <v>15</v>
      </c>
    </row>
    <row r="27" s="7" customFormat="1" ht="26.25" customHeight="1">
      <c r="A27" s="11" t="s">
        <v>16</v>
      </c>
    </row>
    <row r="28" s="7" customFormat="1" ht="26.25" customHeight="1">
      <c r="A28" s="9"/>
    </row>
    <row r="29" s="7" customFormat="1" ht="26.25" customHeight="1">
      <c r="A29" s="10"/>
    </row>
    <row r="30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26" activeCellId="0" sqref="D26"/>
    </sheetView>
  </sheetViews>
  <sheetFormatPr defaultRowHeight="14.25"/>
  <cols>
    <col min="1" max="1" style="1" width="9.140625"/>
    <col customWidth="1" min="2" max="2" style="1" width="45.140625"/>
    <col customWidth="1" min="3" max="5" style="1" width="17.85546875"/>
    <col customWidth="1" hidden="1" min="6" max="6" style="1" width="17.85546875"/>
    <col customWidth="1" min="7" max="7" style="1" width="22.140625"/>
    <col customWidth="1" hidden="1" min="8" max="8" style="1" width="16"/>
    <col min="9" max="16384" style="1" width="9.140625"/>
  </cols>
  <sheetData>
    <row r="1" ht="26.25" customHeight="1">
      <c r="A1" s="2" t="s">
        <v>17</v>
      </c>
      <c r="B1" s="2"/>
      <c r="C1" s="2"/>
      <c r="D1" s="2"/>
      <c r="E1" s="2"/>
      <c r="F1" s="2"/>
      <c r="G1" s="2"/>
    </row>
    <row r="2">
      <c r="A2" s="12"/>
      <c r="B2" s="13"/>
      <c r="C2" s="13"/>
      <c r="D2" s="13"/>
      <c r="E2" s="13"/>
      <c r="F2" s="13"/>
      <c r="G2" s="13"/>
    </row>
    <row r="3" ht="96.75" customHeight="1">
      <c r="A3" s="14" t="s">
        <v>18</v>
      </c>
      <c r="B3" s="14"/>
      <c r="C3" s="14" t="s">
        <v>19</v>
      </c>
      <c r="D3" s="14" t="s">
        <v>20</v>
      </c>
      <c r="E3" s="14" t="s">
        <v>21</v>
      </c>
      <c r="F3" s="14"/>
      <c r="G3" s="14" t="s">
        <v>22</v>
      </c>
    </row>
    <row r="4" ht="21.75" customHeight="1">
      <c r="A4" s="14" t="s">
        <v>23</v>
      </c>
      <c r="B4" s="14"/>
      <c r="C4" s="14"/>
      <c r="D4" s="14"/>
      <c r="E4" s="14"/>
      <c r="F4" s="14"/>
      <c r="G4" s="14"/>
    </row>
    <row r="5" ht="22.5" customHeight="1">
      <c r="A5" s="14" t="s">
        <v>24</v>
      </c>
      <c r="B5" s="15" t="s">
        <v>25</v>
      </c>
      <c r="C5" s="14" t="s">
        <v>26</v>
      </c>
      <c r="D5" s="16">
        <f>вспом!I9</f>
        <v>435</v>
      </c>
      <c r="E5" s="16">
        <f>вспом!J9</f>
        <v>435</v>
      </c>
      <c r="F5" s="16"/>
      <c r="G5" s="16">
        <f>вспом!L9</f>
        <v>435</v>
      </c>
    </row>
    <row r="6" ht="68.25" customHeight="1">
      <c r="A6" s="14" t="s">
        <v>27</v>
      </c>
      <c r="B6" s="15" t="s">
        <v>28</v>
      </c>
      <c r="C6" s="14" t="s">
        <v>26</v>
      </c>
      <c r="D6" s="16">
        <f>вспом!I10</f>
        <v>175.03888499999999</v>
      </c>
      <c r="E6" s="16">
        <f>вспом!J10</f>
        <v>238.88541666666669</v>
      </c>
      <c r="F6" s="16"/>
      <c r="G6" s="16">
        <f>вспом!L10</f>
        <v>184.90416666666664</v>
      </c>
    </row>
    <row r="7" ht="23.25" customHeight="1">
      <c r="A7" s="14" t="s">
        <v>29</v>
      </c>
      <c r="B7" s="15" t="s">
        <v>30</v>
      </c>
      <c r="C7" s="14" t="s">
        <v>31</v>
      </c>
      <c r="D7" s="16">
        <f>'вспом 4'!I8</f>
        <v>1834.492563</v>
      </c>
      <c r="E7" s="16">
        <f>'вспом 4'!K8</f>
        <v>1871.838</v>
      </c>
      <c r="F7" s="16"/>
      <c r="G7" s="16">
        <f>вспом!L11</f>
        <v>1830.0000000000002</v>
      </c>
    </row>
    <row r="8" ht="21" customHeight="1">
      <c r="A8" s="14" t="s">
        <v>32</v>
      </c>
      <c r="B8" s="15" t="s">
        <v>33</v>
      </c>
      <c r="C8" s="14" t="s">
        <v>31</v>
      </c>
      <c r="D8" s="16">
        <f>'вспом 4'!I23</f>
        <v>1493.9879960000001</v>
      </c>
      <c r="E8" s="16">
        <f>вспом!J13</f>
        <v>1537.038</v>
      </c>
      <c r="F8" s="16"/>
      <c r="G8" s="16">
        <f>вспом!L13</f>
        <v>1476.8152318217076</v>
      </c>
    </row>
    <row r="9" ht="21" customHeight="1">
      <c r="A9" s="14" t="s">
        <v>34</v>
      </c>
      <c r="B9" s="15" t="s">
        <v>35</v>
      </c>
      <c r="C9" s="14" t="s">
        <v>36</v>
      </c>
      <c r="D9" s="16">
        <f>'вспом 4'!I27</f>
        <v>2960.873</v>
      </c>
      <c r="E9" s="16">
        <f>вспом!J14</f>
        <v>3167.1900999999998</v>
      </c>
      <c r="F9" s="16"/>
      <c r="G9" s="16">
        <f>вспом!L14</f>
        <v>3084.1019999999999</v>
      </c>
    </row>
    <row r="10" ht="21" customHeight="1">
      <c r="A10" s="14" t="s">
        <v>37</v>
      </c>
      <c r="B10" s="15" t="s">
        <v>38</v>
      </c>
      <c r="C10" s="14" t="s">
        <v>36</v>
      </c>
      <c r="D10" s="16">
        <f>D9-'вспом 4'!I29</f>
        <v>2951.9000000000001</v>
      </c>
      <c r="E10" s="16">
        <f>вспом!J15</f>
        <v>3158.1600999999996</v>
      </c>
      <c r="F10" s="16"/>
      <c r="G10" s="16">
        <f>вспом!L15</f>
        <v>3075.2356789999999</v>
      </c>
    </row>
    <row r="11" ht="21.75" customHeight="1">
      <c r="A11" s="14" t="s">
        <v>39</v>
      </c>
      <c r="B11" s="15" t="s">
        <v>40</v>
      </c>
      <c r="C11" s="14" t="s">
        <v>41</v>
      </c>
      <c r="D11" s="16">
        <f>D14</f>
        <v>3829.9343243600001</v>
      </c>
      <c r="E11" s="16">
        <f t="shared" ref="E11:G11" si="0">E14</f>
        <v>1566.4288369281851</v>
      </c>
      <c r="F11" s="16">
        <f t="shared" si="0"/>
        <v>1780653.2754963255</v>
      </c>
      <c r="G11" s="16">
        <f t="shared" si="0"/>
        <v>1868.5411468097404</v>
      </c>
    </row>
    <row r="12" ht="26.25" customHeight="1">
      <c r="A12" s="17"/>
      <c r="B12" s="15" t="s">
        <v>42</v>
      </c>
      <c r="C12" s="17"/>
      <c r="D12" s="16"/>
      <c r="E12" s="16"/>
      <c r="F12" s="16"/>
      <c r="G12" s="17"/>
    </row>
    <row r="13" ht="26.25" customHeight="1">
      <c r="A13" s="14" t="s">
        <v>43</v>
      </c>
      <c r="B13" s="15" t="s">
        <v>44</v>
      </c>
      <c r="C13" s="14" t="s">
        <v>41</v>
      </c>
      <c r="D13" s="16" t="s">
        <v>45</v>
      </c>
      <c r="E13" s="16" t="s">
        <v>45</v>
      </c>
      <c r="F13" s="16"/>
      <c r="G13" s="16" t="s">
        <v>45</v>
      </c>
    </row>
    <row r="14" ht="26.25" customHeight="1">
      <c r="A14" s="14" t="s">
        <v>46</v>
      </c>
      <c r="B14" s="15" t="s">
        <v>47</v>
      </c>
      <c r="C14" s="14" t="s">
        <v>41</v>
      </c>
      <c r="D14" s="16">
        <v>3829.9343243600001</v>
      </c>
      <c r="E14" s="16">
        <f>вспом!J62/1000</f>
        <v>1566.4288369281851</v>
      </c>
      <c r="F14" s="16">
        <f>вспом!K62</f>
        <v>1780653.2754963255</v>
      </c>
      <c r="G14" s="16">
        <f>вспом!$L$62/1000</f>
        <v>1868.5411468097404</v>
      </c>
      <c r="H14" s="1" t="s">
        <v>48</v>
      </c>
    </row>
    <row r="15" ht="37.5" customHeight="1">
      <c r="A15" s="14" t="s">
        <v>49</v>
      </c>
      <c r="B15" s="15" t="s">
        <v>50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  <c r="H15" s="1" t="s">
        <v>51</v>
      </c>
    </row>
    <row r="16" ht="23.25" customHeight="1">
      <c r="A16" s="14" t="s">
        <v>52</v>
      </c>
      <c r="B16" s="15" t="s">
        <v>53</v>
      </c>
      <c r="C16" s="17"/>
      <c r="D16" s="16" t="str">
        <f>D20</f>
        <v>х</v>
      </c>
      <c r="E16" s="16" t="s">
        <v>45</v>
      </c>
      <c r="F16" s="16">
        <f>F18+F20</f>
        <v>0</v>
      </c>
      <c r="G16" s="16" t="s">
        <v>45</v>
      </c>
      <c r="H16" s="1" t="s">
        <v>54</v>
      </c>
    </row>
    <row r="17" ht="23.25" customHeight="1">
      <c r="A17" s="17"/>
      <c r="B17" s="15" t="s">
        <v>42</v>
      </c>
      <c r="C17" s="17"/>
      <c r="D17" s="16"/>
      <c r="E17" s="16"/>
      <c r="F17" s="16"/>
      <c r="G17" s="16"/>
    </row>
    <row r="18" ht="21" customHeight="1">
      <c r="A18" s="14" t="s">
        <v>55</v>
      </c>
      <c r="B18" s="15" t="s">
        <v>56</v>
      </c>
      <c r="C18" s="14" t="s">
        <v>41</v>
      </c>
      <c r="D18" s="16" t="s">
        <v>45</v>
      </c>
      <c r="E18" s="16" t="s">
        <v>45</v>
      </c>
      <c r="F18" s="16"/>
      <c r="G18" s="16" t="s">
        <v>45</v>
      </c>
    </row>
    <row r="19" ht="35.25" customHeight="1">
      <c r="A19" s="17"/>
      <c r="B19" s="15" t="s">
        <v>57</v>
      </c>
      <c r="C19" s="14" t="s">
        <v>58</v>
      </c>
      <c r="D19" s="16">
        <f>'вспом 4'!I24</f>
        <v>421.6238019867036</v>
      </c>
      <c r="E19" s="16">
        <f>'вспом 4'!K24</f>
        <v>404.10000000000002</v>
      </c>
      <c r="F19" s="18">
        <v>404.10000000000002</v>
      </c>
      <c r="G19" s="16">
        <f>'вспом 4'!L24</f>
        <v>406.99645721322304</v>
      </c>
    </row>
    <row r="20" ht="21" customHeight="1">
      <c r="A20" s="14" t="s">
        <v>59</v>
      </c>
      <c r="B20" s="15" t="s">
        <v>60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7.5" customHeight="1">
      <c r="A21" s="18"/>
      <c r="B21" s="15" t="s">
        <v>61</v>
      </c>
      <c r="C21" s="14" t="s">
        <v>62</v>
      </c>
      <c r="D21" s="16">
        <f>'вспом 4'!I28</f>
        <v>142.84779568288306</v>
      </c>
      <c r="E21" s="16">
        <f>'вспом 4'!K28</f>
        <v>143.19999999999999</v>
      </c>
      <c r="F21" s="18">
        <v>404.10000000000002</v>
      </c>
      <c r="G21" s="16">
        <f>'вспом 4'!L28</f>
        <v>141.90766891082902</v>
      </c>
    </row>
    <row r="22" ht="78" customHeight="1">
      <c r="A22" s="17"/>
      <c r="B22" s="15" t="s">
        <v>63</v>
      </c>
      <c r="C22" s="17"/>
      <c r="D22" s="18" t="s">
        <v>20</v>
      </c>
      <c r="E22" s="17" t="s">
        <v>64</v>
      </c>
      <c r="F22" s="17"/>
      <c r="G22" s="17" t="s">
        <v>65</v>
      </c>
    </row>
    <row r="23" ht="21" customHeight="1">
      <c r="A23" s="14" t="s">
        <v>66</v>
      </c>
      <c r="B23" s="15" t="s">
        <v>67</v>
      </c>
      <c r="C23" s="14" t="s">
        <v>41</v>
      </c>
      <c r="D23" s="16">
        <f>вспом!I20/1000</f>
        <v>332.81681290000006</v>
      </c>
      <c r="E23" s="16">
        <f>вспом!J20/1000</f>
        <v>212.68448769883787</v>
      </c>
      <c r="F23" s="16">
        <f>вспом!K20</f>
        <v>328413.80075999972</v>
      </c>
      <c r="G23" s="16">
        <f>вспом!L20/1000</f>
        <v>327.47786659999974</v>
      </c>
    </row>
    <row r="24" ht="51.75" customHeight="1">
      <c r="A24" s="14" t="s">
        <v>68</v>
      </c>
      <c r="B24" s="15" t="s">
        <v>69</v>
      </c>
      <c r="C24" s="17"/>
      <c r="D24" s="17"/>
      <c r="E24" s="17"/>
      <c r="F24" s="17"/>
      <c r="G24" s="16"/>
    </row>
    <row r="25" ht="22.5" customHeight="1">
      <c r="A25" s="14" t="s">
        <v>70</v>
      </c>
      <c r="B25" s="15" t="s">
        <v>71</v>
      </c>
      <c r="C25" s="14" t="s">
        <v>72</v>
      </c>
      <c r="D25" s="16">
        <f>'вспом 6'!H15</f>
        <v>562.36273000000006</v>
      </c>
      <c r="E25" s="16">
        <f>'вспом 6'!I15</f>
        <v>562.36000000000001</v>
      </c>
      <c r="F25" s="16"/>
      <c r="G25" s="16">
        <f>'вспом 6'!K15</f>
        <v>562.36273000000006</v>
      </c>
    </row>
    <row r="26" ht="33" customHeight="1">
      <c r="A26" s="14" t="s">
        <v>73</v>
      </c>
      <c r="B26" s="15" t="s">
        <v>74</v>
      </c>
      <c r="C26" s="14" t="s">
        <v>75</v>
      </c>
      <c r="D26" s="16">
        <f>'вспом 6'!H40</f>
        <v>102041.16781985814</v>
      </c>
      <c r="E26" s="16">
        <f>'вспом 6'!I40</f>
        <v>108131.22625944232</v>
      </c>
      <c r="F26" s="16"/>
      <c r="G26" s="16">
        <f>'вспом 6'!K40</f>
        <v>121221.45636988217</v>
      </c>
    </row>
    <row r="27" ht="46.5" customHeight="1">
      <c r="A27" s="14" t="s">
        <v>76</v>
      </c>
      <c r="B27" s="15" t="s">
        <v>77</v>
      </c>
      <c r="C27" s="17"/>
      <c r="D27" s="19" t="s">
        <v>78</v>
      </c>
      <c r="E27" s="20"/>
      <c r="F27" s="17"/>
      <c r="G27" s="16" t="s">
        <v>79</v>
      </c>
    </row>
    <row r="28" ht="22.5" customHeight="1">
      <c r="A28" s="14" t="s">
        <v>80</v>
      </c>
      <c r="B28" s="15" t="s">
        <v>81</v>
      </c>
      <c r="C28" s="14" t="s">
        <v>41</v>
      </c>
      <c r="D28" s="16">
        <f>D31</f>
        <v>3829.9343243600001</v>
      </c>
      <c r="E28" s="16">
        <f t="shared" ref="E28:G28" si="1">E31</f>
        <v>1566.4288369281851</v>
      </c>
      <c r="F28" s="16">
        <f t="shared" si="1"/>
        <v>1780653.2754963255</v>
      </c>
      <c r="G28" s="16">
        <f t="shared" si="1"/>
        <v>1868.5411468097404</v>
      </c>
    </row>
    <row r="29" ht="22.5" customHeight="1">
      <c r="A29" s="14"/>
      <c r="B29" s="15" t="s">
        <v>42</v>
      </c>
      <c r="C29" s="14"/>
      <c r="D29" s="17"/>
      <c r="E29" s="17"/>
      <c r="F29" s="17"/>
      <c r="G29" s="16"/>
    </row>
    <row r="30" ht="22.5" customHeight="1">
      <c r="A30" s="14" t="s">
        <v>82</v>
      </c>
      <c r="B30" s="15" t="s">
        <v>83</v>
      </c>
      <c r="C30" s="14" t="s">
        <v>41</v>
      </c>
      <c r="D30" s="16" t="str">
        <f t="shared" ref="D30:G31" si="2">D13</f>
        <v>х</v>
      </c>
      <c r="E30" s="16" t="str">
        <f t="shared" si="2"/>
        <v>х</v>
      </c>
      <c r="F30" s="17"/>
      <c r="G30" s="16" t="s">
        <v>45</v>
      </c>
    </row>
    <row r="31" ht="18.75" customHeight="1">
      <c r="A31" s="14" t="s">
        <v>84</v>
      </c>
      <c r="B31" s="15" t="s">
        <v>85</v>
      </c>
      <c r="C31" s="14" t="s">
        <v>41</v>
      </c>
      <c r="D31" s="16">
        <f t="shared" si="2"/>
        <v>3829.9343243600001</v>
      </c>
      <c r="E31" s="16">
        <f t="shared" si="2"/>
        <v>1566.4288369281851</v>
      </c>
      <c r="F31" s="16">
        <f t="shared" si="2"/>
        <v>1780653.2754963255</v>
      </c>
      <c r="G31" s="16">
        <f t="shared" si="2"/>
        <v>1868.5411468097404</v>
      </c>
    </row>
    <row r="32" ht="30.75" customHeight="1">
      <c r="A32" s="14" t="s">
        <v>86</v>
      </c>
      <c r="B32" s="15" t="s">
        <v>87</v>
      </c>
      <c r="C32" s="14" t="s">
        <v>41</v>
      </c>
      <c r="D32" s="21" t="s">
        <v>45</v>
      </c>
      <c r="E32" s="21" t="s">
        <v>45</v>
      </c>
      <c r="F32" s="22"/>
      <c r="G32" s="21" t="s">
        <v>45</v>
      </c>
    </row>
    <row r="33" ht="30.75" customHeight="1">
      <c r="A33" s="14" t="s">
        <v>88</v>
      </c>
      <c r="B33" s="15" t="s">
        <v>89</v>
      </c>
      <c r="C33" s="17"/>
      <c r="D33" s="21">
        <v>0</v>
      </c>
      <c r="E33" s="21">
        <v>0</v>
      </c>
      <c r="F33" s="21"/>
      <c r="G33" s="21">
        <f>вспом!$L$53</f>
        <v>0</v>
      </c>
    </row>
    <row r="34" ht="24.75" customHeight="1">
      <c r="A34" s="14"/>
      <c r="B34" s="15" t="s">
        <v>42</v>
      </c>
      <c r="C34" s="14"/>
      <c r="D34" s="22"/>
      <c r="E34" s="22"/>
      <c r="F34" s="22"/>
      <c r="G34" s="21"/>
    </row>
    <row r="35" ht="24.75" customHeight="1">
      <c r="A35" s="14" t="s">
        <v>90</v>
      </c>
      <c r="B35" s="15" t="s">
        <v>91</v>
      </c>
      <c r="C35" s="14" t="s">
        <v>41</v>
      </c>
      <c r="D35" s="22"/>
      <c r="E35" s="22"/>
      <c r="F35" s="22"/>
      <c r="G35" s="21"/>
    </row>
    <row r="36" ht="24.75" customHeight="1">
      <c r="A36" s="14" t="s">
        <v>92</v>
      </c>
      <c r="B36" s="15" t="s">
        <v>93</v>
      </c>
      <c r="C36" s="14" t="s">
        <v>41</v>
      </c>
      <c r="D36" s="22"/>
      <c r="E36" s="22"/>
      <c r="F36" s="22"/>
      <c r="G36" s="21"/>
    </row>
    <row r="37" ht="24.75" customHeight="1">
      <c r="A37" s="14" t="s">
        <v>94</v>
      </c>
      <c r="B37" s="15" t="s">
        <v>95</v>
      </c>
      <c r="C37" s="14"/>
      <c r="D37" s="21">
        <v>0</v>
      </c>
      <c r="E37" s="21">
        <v>0</v>
      </c>
      <c r="F37" s="21"/>
      <c r="G37" s="21">
        <v>0</v>
      </c>
    </row>
    <row r="38" ht="24.75" customHeight="1">
      <c r="A38" s="14"/>
      <c r="B38" s="15" t="s">
        <v>42</v>
      </c>
      <c r="C38" s="14"/>
      <c r="D38" s="21"/>
      <c r="E38" s="21"/>
      <c r="F38" s="21"/>
      <c r="G38" s="21"/>
    </row>
    <row r="39" ht="24.75" customHeight="1">
      <c r="A39" s="14" t="s">
        <v>96</v>
      </c>
      <c r="B39" s="15" t="s">
        <v>83</v>
      </c>
      <c r="C39" s="14" t="s">
        <v>41</v>
      </c>
      <c r="D39" s="21"/>
      <c r="E39" s="21"/>
      <c r="F39" s="21"/>
      <c r="G39" s="21"/>
    </row>
    <row r="40" ht="24.75" customHeight="1">
      <c r="A40" s="14" t="s">
        <v>97</v>
      </c>
      <c r="B40" s="15" t="s">
        <v>85</v>
      </c>
      <c r="C40" s="14" t="s">
        <v>41</v>
      </c>
      <c r="D40" s="21"/>
      <c r="E40" s="21"/>
      <c r="F40" s="21"/>
      <c r="G40" s="21"/>
    </row>
    <row r="41" ht="36" customHeight="1">
      <c r="A41" s="14" t="s">
        <v>98</v>
      </c>
      <c r="B41" s="15" t="s">
        <v>87</v>
      </c>
      <c r="C41" s="17" t="s">
        <v>41</v>
      </c>
      <c r="D41" s="21"/>
      <c r="E41" s="21"/>
      <c r="F41" s="21"/>
      <c r="G41" s="21"/>
    </row>
    <row r="42" ht="36" customHeight="1">
      <c r="A42" s="14" t="s">
        <v>99</v>
      </c>
      <c r="B42" s="15" t="s">
        <v>100</v>
      </c>
      <c r="C42" s="17"/>
      <c r="D42" s="21">
        <v>0</v>
      </c>
      <c r="E42" s="21">
        <v>0</v>
      </c>
      <c r="F42" s="21"/>
      <c r="G42" s="21">
        <v>0</v>
      </c>
    </row>
    <row r="43" ht="18" customHeight="1">
      <c r="A43" s="17"/>
      <c r="B43" s="15" t="s">
        <v>42</v>
      </c>
      <c r="C43" s="17"/>
      <c r="D43" s="22"/>
      <c r="E43" s="22"/>
      <c r="F43" s="22"/>
      <c r="G43" s="21"/>
    </row>
    <row r="44" ht="18" customHeight="1">
      <c r="A44" s="14" t="s">
        <v>101</v>
      </c>
      <c r="B44" s="15" t="s">
        <v>83</v>
      </c>
      <c r="C44" s="14" t="s">
        <v>41</v>
      </c>
      <c r="D44" s="22"/>
      <c r="E44" s="22"/>
      <c r="F44" s="22"/>
      <c r="G44" s="21"/>
    </row>
    <row r="45" ht="24" customHeight="1">
      <c r="A45" s="14" t="s">
        <v>102</v>
      </c>
      <c r="B45" s="15" t="s">
        <v>85</v>
      </c>
      <c r="C45" s="14" t="s">
        <v>41</v>
      </c>
      <c r="D45" s="22"/>
      <c r="E45" s="22"/>
      <c r="F45" s="22"/>
      <c r="G45" s="21"/>
    </row>
    <row r="46" ht="30.75" customHeight="1">
      <c r="A46" s="14" t="s">
        <v>103</v>
      </c>
      <c r="B46" s="15" t="s">
        <v>87</v>
      </c>
      <c r="C46" s="14" t="s">
        <v>41</v>
      </c>
      <c r="D46" s="21"/>
      <c r="E46" s="21"/>
      <c r="F46" s="21"/>
      <c r="G46" s="21"/>
    </row>
    <row r="47" ht="22.5" customHeight="1">
      <c r="A47" s="14" t="s">
        <v>104</v>
      </c>
      <c r="B47" s="15" t="s">
        <v>105</v>
      </c>
      <c r="C47" s="14" t="s">
        <v>41</v>
      </c>
      <c r="D47" s="21">
        <v>0</v>
      </c>
      <c r="E47" s="21">
        <v>0</v>
      </c>
      <c r="F47" s="21"/>
      <c r="G47" s="21">
        <v>0</v>
      </c>
    </row>
    <row r="48" ht="33" customHeight="1">
      <c r="A48" s="14" t="s">
        <v>106</v>
      </c>
      <c r="B48" s="15" t="s">
        <v>107</v>
      </c>
      <c r="C48" s="14" t="s">
        <v>108</v>
      </c>
      <c r="D48" s="21">
        <v>0</v>
      </c>
      <c r="E48" s="21">
        <v>0</v>
      </c>
      <c r="F48" s="21"/>
      <c r="G48" s="21">
        <v>0</v>
      </c>
    </row>
    <row r="49" ht="68.25" customHeight="1">
      <c r="A49" s="14" t="s">
        <v>109</v>
      </c>
      <c r="B49" s="15" t="s">
        <v>110</v>
      </c>
      <c r="C49" s="17"/>
      <c r="D49" s="17"/>
      <c r="E49" s="17"/>
      <c r="F49" s="17"/>
      <c r="G49" s="16" t="s">
        <v>111</v>
      </c>
      <c r="H49" s="1" t="s">
        <v>112</v>
      </c>
    </row>
    <row r="50">
      <c r="A50" s="3"/>
    </row>
    <row r="51" ht="15.75" hidden="1">
      <c r="A51" s="23" t="s">
        <v>113</v>
      </c>
    </row>
    <row r="52" ht="15.75" hidden="1">
      <c r="A52" s="23" t="s">
        <v>114</v>
      </c>
    </row>
    <row r="53" ht="15.75" hidden="1">
      <c r="A53" s="23" t="s">
        <v>115</v>
      </c>
    </row>
    <row r="54" ht="15.75" hidden="1">
      <c r="A54" s="23" t="s">
        <v>116</v>
      </c>
    </row>
    <row r="55" hidden="1">
      <c r="A55" s="3"/>
    </row>
    <row r="56" ht="15.75" hidden="1">
      <c r="A56" s="23" t="s">
        <v>117</v>
      </c>
    </row>
    <row r="57" ht="15.75" hidden="1">
      <c r="A57" s="23" t="s">
        <v>118</v>
      </c>
    </row>
    <row r="58">
      <c r="A58" s="3"/>
    </row>
  </sheetData>
  <mergeCells count="4">
    <mergeCell ref="A1:G1"/>
    <mergeCell ref="A3:B3"/>
    <mergeCell ref="A4:G4"/>
    <mergeCell ref="D27:E2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50" activeCellId="0" sqref="B50"/>
    </sheetView>
  </sheetViews>
  <sheetFormatPr defaultRowHeight="14.25"/>
  <cols>
    <col customWidth="1" min="1" max="1" style="24" width="6"/>
    <col customWidth="1" min="2" max="2" style="24" width="38.7109375"/>
    <col customWidth="1" min="3" max="3" style="24" width="18.42578125"/>
    <col customWidth="1" min="4" max="7" style="24" width="11.42578125"/>
    <col customWidth="1" min="8" max="9" style="24" width="11.7109375"/>
    <col customWidth="1" hidden="1" min="10" max="10" style="24" width="10"/>
    <col min="11" max="16384" style="24" width="9.140625"/>
  </cols>
  <sheetData>
    <row r="1">
      <c r="A1" s="25"/>
    </row>
    <row r="2" s="26" customFormat="1" ht="18.75">
      <c r="A2" s="2" t="s">
        <v>119</v>
      </c>
      <c r="B2" s="2"/>
      <c r="C2" s="2"/>
      <c r="D2" s="2"/>
      <c r="E2" s="2"/>
      <c r="F2" s="2"/>
      <c r="G2" s="2"/>
      <c r="H2" s="2"/>
      <c r="I2" s="2"/>
    </row>
    <row r="3">
      <c r="A3" s="25"/>
    </row>
    <row r="4" ht="67.5" customHeight="1">
      <c r="A4" s="27" t="s">
        <v>18</v>
      </c>
      <c r="B4" s="27"/>
      <c r="C4" s="27" t="s">
        <v>120</v>
      </c>
      <c r="D4" s="27" t="str">
        <f>'раздел 2'!D3</f>
        <v xml:space="preserve">Фактические показатели за 2024 год</v>
      </c>
      <c r="E4" s="27"/>
      <c r="F4" s="27" t="s">
        <v>21</v>
      </c>
      <c r="G4" s="27"/>
      <c r="H4" s="27" t="str">
        <f>'раздел 2'!G3</f>
        <v xml:space="preserve">Предложения на расчетный период регулирования (2026 год)</v>
      </c>
      <c r="I4" s="27"/>
      <c r="J4" s="24" t="s">
        <v>121</v>
      </c>
    </row>
    <row r="5" ht="34.5" customHeight="1">
      <c r="A5" s="28"/>
      <c r="B5" s="27"/>
      <c r="C5" s="28"/>
      <c r="D5" s="27" t="s">
        <v>122</v>
      </c>
      <c r="E5" s="27" t="s">
        <v>123</v>
      </c>
      <c r="F5" s="27" t="s">
        <v>122</v>
      </c>
      <c r="G5" s="27" t="s">
        <v>123</v>
      </c>
      <c r="H5" s="27" t="s">
        <v>122</v>
      </c>
      <c r="I5" s="27" t="s">
        <v>123</v>
      </c>
    </row>
    <row r="6" ht="31.5" hidden="1">
      <c r="A6" s="27" t="s">
        <v>24</v>
      </c>
      <c r="B6" s="28" t="s">
        <v>124</v>
      </c>
      <c r="C6" s="29"/>
      <c r="D6" s="29"/>
      <c r="E6" s="29"/>
      <c r="F6" s="29"/>
      <c r="G6" s="29"/>
      <c r="H6" s="29"/>
      <c r="I6" s="29"/>
    </row>
    <row r="7" ht="47.25" hidden="1">
      <c r="A7" s="27" t="s">
        <v>125</v>
      </c>
      <c r="B7" s="28" t="s">
        <v>126</v>
      </c>
      <c r="C7" s="29"/>
      <c r="D7" s="29"/>
      <c r="E7" s="29"/>
      <c r="F7" s="29"/>
      <c r="G7" s="29"/>
      <c r="H7" s="29"/>
      <c r="I7" s="29"/>
    </row>
    <row r="8" ht="267.75" hidden="1">
      <c r="A8" s="29"/>
      <c r="B8" s="28" t="s">
        <v>127</v>
      </c>
      <c r="C8" s="27" t="s">
        <v>128</v>
      </c>
      <c r="D8" s="29"/>
      <c r="E8" s="29"/>
      <c r="F8" s="29"/>
      <c r="G8" s="29"/>
      <c r="H8" s="29"/>
      <c r="I8" s="29"/>
    </row>
    <row r="9" ht="204.75" hidden="1">
      <c r="A9" s="29"/>
      <c r="B9" s="28" t="s">
        <v>129</v>
      </c>
      <c r="C9" s="27" t="s">
        <v>130</v>
      </c>
      <c r="D9" s="29"/>
      <c r="E9" s="29"/>
      <c r="F9" s="29"/>
      <c r="G9" s="29"/>
      <c r="H9" s="29"/>
      <c r="I9" s="29"/>
    </row>
    <row r="10" ht="31.5" hidden="1">
      <c r="A10" s="27" t="s">
        <v>131</v>
      </c>
      <c r="B10" s="28" t="s">
        <v>132</v>
      </c>
      <c r="C10" s="29"/>
      <c r="D10" s="29"/>
      <c r="E10" s="29"/>
      <c r="F10" s="29"/>
      <c r="G10" s="29"/>
      <c r="H10" s="29"/>
      <c r="I10" s="29"/>
    </row>
    <row r="11" ht="15.75" hidden="1">
      <c r="A11" s="29"/>
      <c r="B11" s="28" t="s">
        <v>133</v>
      </c>
      <c r="C11" s="29"/>
      <c r="D11" s="29"/>
      <c r="E11" s="29"/>
      <c r="F11" s="29"/>
      <c r="G11" s="29"/>
      <c r="H11" s="29"/>
      <c r="I11" s="29"/>
    </row>
    <row r="12" ht="31.5" hidden="1">
      <c r="A12" s="29"/>
      <c r="B12" s="28" t="s">
        <v>134</v>
      </c>
      <c r="C12" s="27" t="s">
        <v>128</v>
      </c>
      <c r="D12" s="29"/>
      <c r="E12" s="29"/>
      <c r="F12" s="29"/>
      <c r="G12" s="29"/>
      <c r="H12" s="29"/>
      <c r="I12" s="29"/>
    </row>
    <row r="13" ht="31.5" hidden="1">
      <c r="A13" s="29"/>
      <c r="B13" s="28" t="s">
        <v>135</v>
      </c>
      <c r="C13" s="27" t="s">
        <v>130</v>
      </c>
      <c r="D13" s="29"/>
      <c r="E13" s="29"/>
      <c r="F13" s="29"/>
      <c r="G13" s="29"/>
      <c r="H13" s="29"/>
      <c r="I13" s="29"/>
    </row>
    <row r="14" ht="15.75" hidden="1">
      <c r="A14" s="29"/>
      <c r="B14" s="28" t="s">
        <v>136</v>
      </c>
      <c r="C14" s="27" t="s">
        <v>130</v>
      </c>
      <c r="D14" s="29"/>
      <c r="E14" s="29"/>
      <c r="F14" s="29"/>
      <c r="G14" s="29"/>
      <c r="H14" s="29"/>
      <c r="I14" s="29"/>
    </row>
    <row r="15" ht="15.75" hidden="1">
      <c r="A15" s="27" t="s">
        <v>27</v>
      </c>
      <c r="B15" s="28" t="s">
        <v>137</v>
      </c>
      <c r="C15" s="27" t="s">
        <v>130</v>
      </c>
      <c r="D15" s="29"/>
      <c r="E15" s="29"/>
      <c r="F15" s="29"/>
      <c r="G15" s="29"/>
      <c r="H15" s="29"/>
      <c r="I15" s="29"/>
    </row>
    <row r="16" ht="15.75" hidden="1">
      <c r="A16" s="27" t="s">
        <v>29</v>
      </c>
      <c r="B16" s="28" t="s">
        <v>138</v>
      </c>
      <c r="C16" s="29"/>
      <c r="D16" s="29"/>
      <c r="E16" s="29"/>
      <c r="F16" s="29"/>
      <c r="G16" s="29"/>
      <c r="H16" s="29"/>
      <c r="I16" s="29"/>
    </row>
    <row r="17" ht="47.25" hidden="1">
      <c r="A17" s="27" t="s">
        <v>139</v>
      </c>
      <c r="B17" s="28" t="s">
        <v>140</v>
      </c>
      <c r="C17" s="27" t="s">
        <v>130</v>
      </c>
      <c r="D17" s="29"/>
      <c r="E17" s="29"/>
      <c r="F17" s="29"/>
      <c r="G17" s="29"/>
      <c r="H17" s="29"/>
      <c r="I17" s="29"/>
    </row>
    <row r="18" ht="78.75" hidden="1">
      <c r="A18" s="27" t="s">
        <v>141</v>
      </c>
      <c r="B18" s="28" t="s">
        <v>142</v>
      </c>
      <c r="C18" s="27" t="s">
        <v>130</v>
      </c>
      <c r="D18" s="29"/>
      <c r="E18" s="29"/>
      <c r="F18" s="29"/>
      <c r="G18" s="29"/>
      <c r="H18" s="29"/>
      <c r="I18" s="29"/>
    </row>
    <row r="19" ht="31.5" hidden="1">
      <c r="A19" s="27" t="s">
        <v>143</v>
      </c>
      <c r="B19" s="28" t="s">
        <v>144</v>
      </c>
      <c r="C19" s="27" t="s">
        <v>130</v>
      </c>
      <c r="D19" s="29"/>
      <c r="E19" s="29"/>
      <c r="F19" s="29"/>
      <c r="G19" s="29"/>
      <c r="H19" s="29"/>
      <c r="I19" s="29"/>
    </row>
    <row r="20" ht="15.75" hidden="1">
      <c r="A20" s="29"/>
      <c r="B20" s="28" t="s">
        <v>145</v>
      </c>
      <c r="C20" s="27" t="s">
        <v>130</v>
      </c>
      <c r="D20" s="29"/>
      <c r="E20" s="29"/>
      <c r="F20" s="29"/>
      <c r="G20" s="29"/>
      <c r="H20" s="29"/>
      <c r="I20" s="29"/>
    </row>
    <row r="21" ht="15.75" hidden="1">
      <c r="A21" s="29"/>
      <c r="B21" s="28" t="s">
        <v>146</v>
      </c>
      <c r="C21" s="27" t="s">
        <v>130</v>
      </c>
      <c r="D21" s="29"/>
      <c r="E21" s="29"/>
      <c r="F21" s="29"/>
      <c r="G21" s="29"/>
      <c r="H21" s="29"/>
      <c r="I21" s="29"/>
    </row>
    <row r="22" ht="15.75" hidden="1">
      <c r="A22" s="29"/>
      <c r="B22" s="28" t="s">
        <v>147</v>
      </c>
      <c r="C22" s="27" t="s">
        <v>130</v>
      </c>
      <c r="D22" s="29"/>
      <c r="E22" s="29"/>
      <c r="F22" s="29"/>
      <c r="G22" s="29"/>
      <c r="H22" s="29"/>
      <c r="I22" s="29"/>
    </row>
    <row r="23" ht="15">
      <c r="A23" s="27" t="s">
        <v>32</v>
      </c>
      <c r="B23" s="28" t="s">
        <v>148</v>
      </c>
      <c r="C23" s="29"/>
      <c r="D23" s="29"/>
      <c r="E23" s="29"/>
      <c r="F23" s="29"/>
      <c r="G23" s="29"/>
      <c r="H23" s="29"/>
      <c r="I23" s="29"/>
    </row>
    <row r="24" ht="15">
      <c r="A24" s="27" t="s">
        <v>149</v>
      </c>
      <c r="B24" s="28" t="s">
        <v>150</v>
      </c>
      <c r="C24" s="27" t="s">
        <v>151</v>
      </c>
      <c r="D24" s="30" t="s">
        <v>45</v>
      </c>
      <c r="E24" s="30" t="s">
        <v>45</v>
      </c>
      <c r="F24" s="30" t="s">
        <v>45</v>
      </c>
      <c r="G24" s="30" t="s">
        <v>45</v>
      </c>
      <c r="H24" s="30" t="s">
        <v>45</v>
      </c>
      <c r="I24" s="30" t="s">
        <v>45</v>
      </c>
      <c r="J24" s="31"/>
    </row>
    <row r="25" ht="15">
      <c r="A25" s="29"/>
      <c r="B25" s="28" t="s">
        <v>152</v>
      </c>
      <c r="C25" s="27" t="s">
        <v>151</v>
      </c>
      <c r="D25" s="30" t="s">
        <v>45</v>
      </c>
      <c r="E25" s="30" t="s">
        <v>45</v>
      </c>
      <c r="F25" s="30" t="s">
        <v>45</v>
      </c>
      <c r="G25" s="30" t="s">
        <v>45</v>
      </c>
      <c r="H25" s="30" t="s">
        <v>45</v>
      </c>
      <c r="I25" s="30" t="s">
        <v>45</v>
      </c>
    </row>
    <row r="26" ht="45">
      <c r="A26" s="27" t="s">
        <v>153</v>
      </c>
      <c r="B26" s="28" t="s">
        <v>154</v>
      </c>
      <c r="C26" s="27" t="s">
        <v>128</v>
      </c>
      <c r="D26" s="30" t="s">
        <v>45</v>
      </c>
      <c r="E26" s="30" t="s">
        <v>45</v>
      </c>
      <c r="F26" s="30" t="s">
        <v>45</v>
      </c>
      <c r="G26" s="30">
        <v>590426.37422631134</v>
      </c>
      <c r="H26" s="30">
        <f>G26</f>
        <v>590426.37422631134</v>
      </c>
      <c r="I26" s="30">
        <f>'раздел 2'!G31/'раздел 2'!G6/12*1000000</f>
        <v>842121.43534251559</v>
      </c>
      <c r="J26" s="31">
        <f>вспом!$L$67</f>
        <v>842121.43534251559</v>
      </c>
    </row>
    <row r="27" ht="31.5" hidden="1">
      <c r="A27" s="27" t="s">
        <v>155</v>
      </c>
      <c r="B27" s="28" t="s">
        <v>156</v>
      </c>
      <c r="C27" s="27" t="s">
        <v>157</v>
      </c>
      <c r="D27" s="29"/>
      <c r="E27" s="29"/>
      <c r="F27" s="29"/>
      <c r="G27" s="29"/>
      <c r="H27" s="29"/>
      <c r="I27" s="29"/>
    </row>
    <row r="28" ht="31.5" hidden="1">
      <c r="A28" s="27" t="s">
        <v>158</v>
      </c>
      <c r="B28" s="28" t="s">
        <v>159</v>
      </c>
      <c r="C28" s="27" t="s">
        <v>157</v>
      </c>
      <c r="D28" s="29"/>
      <c r="E28" s="29"/>
      <c r="F28" s="29"/>
      <c r="G28" s="29"/>
      <c r="H28" s="29"/>
      <c r="I28" s="29"/>
    </row>
    <row r="29" ht="31.5" hidden="1">
      <c r="A29" s="27" t="s">
        <v>160</v>
      </c>
      <c r="B29" s="28" t="s">
        <v>161</v>
      </c>
      <c r="C29" s="27" t="s">
        <v>157</v>
      </c>
      <c r="D29" s="29"/>
      <c r="E29" s="29"/>
      <c r="F29" s="29"/>
      <c r="G29" s="29"/>
      <c r="H29" s="29"/>
      <c r="I29" s="29"/>
    </row>
    <row r="30" ht="18.75" hidden="1">
      <c r="A30" s="29"/>
      <c r="B30" s="28" t="s">
        <v>162</v>
      </c>
      <c r="C30" s="27" t="s">
        <v>157</v>
      </c>
      <c r="D30" s="29"/>
      <c r="E30" s="29"/>
      <c r="F30" s="29"/>
      <c r="G30" s="29"/>
      <c r="H30" s="29"/>
      <c r="I30" s="29"/>
    </row>
    <row r="31" ht="18.75" hidden="1">
      <c r="A31" s="29"/>
      <c r="B31" s="28" t="s">
        <v>163</v>
      </c>
      <c r="C31" s="27" t="s">
        <v>157</v>
      </c>
      <c r="D31" s="29"/>
      <c r="E31" s="29"/>
      <c r="F31" s="29"/>
      <c r="G31" s="29"/>
      <c r="H31" s="29"/>
      <c r="I31" s="29"/>
    </row>
    <row r="32" ht="18.75" hidden="1">
      <c r="A32" s="29"/>
      <c r="B32" s="28" t="s">
        <v>164</v>
      </c>
      <c r="C32" s="27" t="s">
        <v>157</v>
      </c>
      <c r="D32" s="29"/>
      <c r="E32" s="29"/>
      <c r="F32" s="29"/>
      <c r="G32" s="29"/>
      <c r="H32" s="29"/>
      <c r="I32" s="29"/>
    </row>
    <row r="33" ht="18.75" hidden="1">
      <c r="A33" s="29"/>
      <c r="B33" s="28" t="s">
        <v>165</v>
      </c>
      <c r="C33" s="27" t="s">
        <v>157</v>
      </c>
      <c r="D33" s="29"/>
      <c r="E33" s="29"/>
      <c r="F33" s="29"/>
      <c r="G33" s="29"/>
      <c r="H33" s="29"/>
      <c r="I33" s="29"/>
    </row>
    <row r="34" ht="31.5" hidden="1">
      <c r="A34" s="27" t="s">
        <v>166</v>
      </c>
      <c r="B34" s="28" t="s">
        <v>167</v>
      </c>
      <c r="C34" s="27" t="s">
        <v>157</v>
      </c>
      <c r="D34" s="29"/>
      <c r="E34" s="29"/>
      <c r="F34" s="29"/>
      <c r="G34" s="29"/>
      <c r="H34" s="29"/>
      <c r="I34" s="29"/>
    </row>
    <row r="35" ht="31.5" hidden="1">
      <c r="A35" s="27" t="s">
        <v>168</v>
      </c>
      <c r="B35" s="28" t="s">
        <v>169</v>
      </c>
      <c r="C35" s="29"/>
      <c r="D35" s="29"/>
      <c r="E35" s="29"/>
      <c r="F35" s="29"/>
      <c r="G35" s="29"/>
      <c r="H35" s="29"/>
      <c r="I35" s="29"/>
    </row>
    <row r="36" ht="31.5" hidden="1">
      <c r="A36" s="27" t="s">
        <v>170</v>
      </c>
      <c r="B36" s="28" t="s">
        <v>171</v>
      </c>
      <c r="C36" s="27" t="s">
        <v>172</v>
      </c>
      <c r="D36" s="29"/>
      <c r="E36" s="29"/>
      <c r="F36" s="29"/>
      <c r="G36" s="29"/>
      <c r="H36" s="29"/>
      <c r="I36" s="29"/>
    </row>
    <row r="37" ht="31.5" hidden="1">
      <c r="A37" s="27" t="s">
        <v>173</v>
      </c>
      <c r="B37" s="28" t="s">
        <v>174</v>
      </c>
      <c r="C37" s="27" t="s">
        <v>157</v>
      </c>
      <c r="D37" s="29"/>
      <c r="E37" s="29"/>
      <c r="F37" s="29"/>
      <c r="G37" s="29"/>
      <c r="H37" s="29"/>
      <c r="I37" s="29"/>
    </row>
    <row r="38" ht="31.5" hidden="1">
      <c r="A38" s="27" t="s">
        <v>175</v>
      </c>
      <c r="B38" s="28" t="s">
        <v>176</v>
      </c>
      <c r="C38" s="27" t="s">
        <v>177</v>
      </c>
      <c r="D38" s="29"/>
      <c r="E38" s="29"/>
      <c r="F38" s="29"/>
      <c r="G38" s="29"/>
      <c r="H38" s="29"/>
      <c r="I38" s="29"/>
    </row>
    <row r="39" ht="15.75" hidden="1">
      <c r="A39" s="29"/>
      <c r="B39" s="32" t="s">
        <v>178</v>
      </c>
      <c r="C39" s="27" t="s">
        <v>177</v>
      </c>
      <c r="D39" s="29"/>
      <c r="E39" s="29"/>
      <c r="F39" s="29"/>
      <c r="G39" s="29"/>
      <c r="H39" s="29"/>
      <c r="I39" s="29"/>
    </row>
    <row r="40" ht="15.75" hidden="1">
      <c r="A40" s="29"/>
      <c r="B40" s="32" t="s">
        <v>179</v>
      </c>
      <c r="C40" s="27" t="s">
        <v>177</v>
      </c>
      <c r="D40" s="29"/>
      <c r="E40" s="29"/>
      <c r="F40" s="29"/>
      <c r="G40" s="29"/>
      <c r="H40" s="29"/>
      <c r="I40" s="29"/>
    </row>
    <row r="41">
      <c r="A41" s="25"/>
    </row>
    <row r="42">
      <c r="A42" s="25"/>
    </row>
    <row r="43" s="1" customFormat="1">
      <c r="B43" s="1" t="s">
        <v>180</v>
      </c>
    </row>
    <row r="44" s="1" customFormat="1">
      <c r="B44" s="1" t="s">
        <v>181</v>
      </c>
    </row>
    <row r="45" s="1" customFormat="1">
      <c r="B45" s="1" t="s">
        <v>182</v>
      </c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44" zoomScale="100" workbookViewId="0">
      <selection activeCell="J62" activeCellId="0" sqref="J62"/>
    </sheetView>
  </sheetViews>
  <sheetFormatPr defaultRowHeight="14.25"/>
  <cols>
    <col customWidth="1" hidden="1" min="1" max="2" style="33" width="3.7109375"/>
    <col customWidth="1" min="3" max="3" style="33" width="3.7109375"/>
    <col customWidth="1" min="4" max="4" style="33" width="6.7109375"/>
    <col customWidth="1" min="5" max="5" style="33" width="52.7109375"/>
    <col customWidth="1" hidden="1" min="6" max="6" style="34" width="7.85546875"/>
    <col customWidth="1" min="7" max="7" style="35" width="13.7109375"/>
    <col customWidth="1" min="8" max="12" style="33" width="18.7109375"/>
    <col customWidth="1" min="13" max="16" style="33" width="9.7109375"/>
    <col min="17" max="16384" style="33" width="9.140625"/>
  </cols>
  <sheetData>
    <row r="1" s="33" customFormat="1" ht="17.100000000000001" customHeight="1">
      <c r="C1" s="33"/>
      <c r="D1" s="36" t="s">
        <v>183</v>
      </c>
      <c r="E1" s="37"/>
      <c r="F1" s="38"/>
      <c r="G1" s="39"/>
      <c r="H1" s="37"/>
      <c r="I1" s="37"/>
      <c r="J1" s="37"/>
      <c r="K1" s="37"/>
      <c r="L1" s="37"/>
      <c r="M1" s="37"/>
      <c r="N1" s="37"/>
      <c r="O1" s="37"/>
      <c r="P1" s="40" t="s">
        <v>184</v>
      </c>
      <c r="R1" s="33"/>
    </row>
    <row r="2" s="33" customFormat="1" ht="18.949999999999999" customHeight="1">
      <c r="C2" s="33"/>
      <c r="D2" s="41" t="s">
        <v>185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33"/>
    </row>
    <row r="3" s="33" customFormat="1" ht="3" customHeight="1">
      <c r="C3" s="3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R3" s="33"/>
    </row>
    <row r="4" s="33" customFormat="1" ht="14.25" customHeight="1">
      <c r="C4" s="33"/>
      <c r="D4" s="43" t="s">
        <v>186</v>
      </c>
      <c r="E4" s="43" t="s">
        <v>187</v>
      </c>
      <c r="F4" s="43"/>
      <c r="G4" s="43" t="s">
        <v>19</v>
      </c>
      <c r="H4" s="43">
        <v>2024</v>
      </c>
      <c r="I4" s="43"/>
      <c r="J4" s="43">
        <v>2025</v>
      </c>
      <c r="K4" s="43"/>
      <c r="L4" s="44">
        <v>2026</v>
      </c>
      <c r="M4" s="43" t="s">
        <v>188</v>
      </c>
      <c r="N4" s="43"/>
      <c r="O4" s="43" t="s">
        <v>189</v>
      </c>
      <c r="P4" s="43"/>
      <c r="R4" s="33"/>
    </row>
    <row r="5" s="33" customFormat="1" ht="12" customHeight="1">
      <c r="C5" s="33"/>
      <c r="D5" s="43"/>
      <c r="E5" s="43"/>
      <c r="F5" s="43"/>
      <c r="G5" s="43"/>
      <c r="H5" s="43"/>
      <c r="I5" s="43"/>
      <c r="J5" s="43"/>
      <c r="K5" s="43"/>
      <c r="L5" s="44"/>
      <c r="M5" s="43"/>
      <c r="N5" s="43"/>
      <c r="O5" s="43"/>
      <c r="P5" s="43"/>
      <c r="R5" s="33"/>
    </row>
    <row r="6" s="33" customFormat="1" ht="36.75" customHeight="1">
      <c r="C6" s="33"/>
      <c r="D6" s="43"/>
      <c r="E6" s="43"/>
      <c r="F6" s="43"/>
      <c r="G6" s="43"/>
      <c r="H6" s="43" t="s">
        <v>190</v>
      </c>
      <c r="I6" s="43" t="s">
        <v>191</v>
      </c>
      <c r="J6" s="43" t="s">
        <v>190</v>
      </c>
      <c r="K6" s="43" t="s">
        <v>191</v>
      </c>
      <c r="L6" s="43" t="s">
        <v>192</v>
      </c>
      <c r="M6" s="43" t="s">
        <v>193</v>
      </c>
      <c r="N6" s="43" t="s">
        <v>194</v>
      </c>
      <c r="O6" s="43" t="s">
        <v>193</v>
      </c>
      <c r="P6" s="43" t="s">
        <v>194</v>
      </c>
      <c r="R6" s="33"/>
    </row>
    <row r="7" s="33" customFormat="1">
      <c r="C7" s="33"/>
      <c r="D7" s="45" t="s">
        <v>195</v>
      </c>
      <c r="E7" s="45" t="s">
        <v>196</v>
      </c>
      <c r="F7" s="45"/>
      <c r="G7" s="45">
        <v>3</v>
      </c>
      <c r="H7" s="45">
        <v>4</v>
      </c>
      <c r="I7" s="45">
        <v>5</v>
      </c>
      <c r="J7" s="45">
        <v>6</v>
      </c>
      <c r="K7" s="45">
        <v>7</v>
      </c>
      <c r="L7" s="45">
        <v>8</v>
      </c>
      <c r="M7" s="45">
        <v>9</v>
      </c>
      <c r="N7" s="45">
        <v>10</v>
      </c>
      <c r="O7" s="45">
        <v>11</v>
      </c>
      <c r="P7" s="45">
        <v>12</v>
      </c>
      <c r="R7" s="33"/>
    </row>
    <row r="8" s="33" customFormat="1" hidden="1">
      <c r="C8" s="33"/>
      <c r="D8" s="46"/>
      <c r="E8" s="47"/>
      <c r="F8" s="48"/>
      <c r="G8" s="47"/>
      <c r="H8" s="49"/>
      <c r="I8" s="49"/>
      <c r="J8" s="49"/>
      <c r="K8" s="49"/>
      <c r="L8" s="49"/>
      <c r="M8" s="49"/>
      <c r="N8" s="49"/>
      <c r="O8" s="49"/>
      <c r="P8" s="50"/>
      <c r="R8" s="33"/>
    </row>
    <row r="9" s="33" customFormat="1" ht="17.100000000000001" customHeight="1">
      <c r="C9" s="33"/>
      <c r="D9" s="51" t="s">
        <v>195</v>
      </c>
      <c r="E9" s="52" t="s">
        <v>25</v>
      </c>
      <c r="F9" s="53" t="s">
        <v>197</v>
      </c>
      <c r="G9" s="52" t="s">
        <v>26</v>
      </c>
      <c r="H9" s="54">
        <v>435</v>
      </c>
      <c r="I9" s="54">
        <v>435</v>
      </c>
      <c r="J9" s="54">
        <v>435</v>
      </c>
      <c r="K9" s="54">
        <v>435</v>
      </c>
      <c r="L9" s="54">
        <v>435</v>
      </c>
      <c r="M9" s="54">
        <v>100</v>
      </c>
      <c r="N9" s="54">
        <v>100</v>
      </c>
      <c r="O9" s="54">
        <v>100</v>
      </c>
      <c r="P9" s="54">
        <v>100</v>
      </c>
      <c r="R9" s="33"/>
    </row>
    <row r="10" s="33" customFormat="1" ht="35.25" customHeight="1">
      <c r="C10" s="33"/>
      <c r="D10" s="51" t="s">
        <v>196</v>
      </c>
      <c r="E10" s="52" t="s">
        <v>28</v>
      </c>
      <c r="F10" s="53" t="s">
        <v>198</v>
      </c>
      <c r="G10" s="52" t="s">
        <v>26</v>
      </c>
      <c r="H10" s="54">
        <v>163.4993749999997</v>
      </c>
      <c r="I10" s="54">
        <v>175.03888499999999</v>
      </c>
      <c r="J10" s="54">
        <v>238.88541666666669</v>
      </c>
      <c r="K10" s="54">
        <v>172.47999999999971</v>
      </c>
      <c r="L10" s="54">
        <v>184.90416666666664</v>
      </c>
      <c r="M10" s="54">
        <v>77.402869227750386</v>
      </c>
      <c r="N10" s="54">
        <v>107.20325061842935</v>
      </c>
      <c r="O10" s="54">
        <v>113.0916657428611</v>
      </c>
      <c r="P10" s="54">
        <v>105.63605147888519</v>
      </c>
      <c r="R10" s="33"/>
    </row>
    <row r="11" s="33" customFormat="1" ht="17.100000000000001" customHeight="1">
      <c r="C11" s="33"/>
      <c r="D11" s="51" t="s">
        <v>199</v>
      </c>
      <c r="E11" s="52" t="s">
        <v>200</v>
      </c>
      <c r="F11" s="53" t="s">
        <v>201</v>
      </c>
      <c r="G11" s="52" t="s">
        <v>202</v>
      </c>
      <c r="H11" s="54">
        <v>0</v>
      </c>
      <c r="I11" s="54">
        <v>0</v>
      </c>
      <c r="J11" s="54">
        <v>1871.838</v>
      </c>
      <c r="K11" s="54">
        <v>1871.838</v>
      </c>
      <c r="L11" s="54">
        <v>1830.0000000000002</v>
      </c>
      <c r="M11" s="54">
        <v>97.764870677911247</v>
      </c>
      <c r="N11" s="54">
        <v>97.764870677911247</v>
      </c>
      <c r="O11" s="54">
        <v>0</v>
      </c>
      <c r="P11" s="54">
        <v>0</v>
      </c>
      <c r="R11" s="33"/>
    </row>
    <row r="12" s="33" customFormat="1" ht="17.100000000000001" customHeight="1">
      <c r="C12" s="33"/>
      <c r="D12" s="51" t="s">
        <v>203</v>
      </c>
      <c r="E12" s="52" t="s">
        <v>204</v>
      </c>
      <c r="F12" s="53" t="s">
        <v>205</v>
      </c>
      <c r="G12" s="52" t="s">
        <v>202</v>
      </c>
      <c r="H12" s="54">
        <v>0</v>
      </c>
      <c r="I12" s="54">
        <v>0</v>
      </c>
      <c r="J12" s="54">
        <v>1561.9770832001859</v>
      </c>
      <c r="K12" s="54">
        <v>1561.9770832001859</v>
      </c>
      <c r="L12" s="54">
        <v>1502.1995497929011</v>
      </c>
      <c r="M12" s="54">
        <v>96.172957077909729</v>
      </c>
      <c r="N12" s="54">
        <v>96.172957077909729</v>
      </c>
      <c r="O12" s="54">
        <v>0</v>
      </c>
      <c r="P12" s="54">
        <v>0</v>
      </c>
      <c r="R12" s="33"/>
    </row>
    <row r="13" s="33" customFormat="1" ht="17.100000000000001" customHeight="1">
      <c r="C13" s="33"/>
      <c r="D13" s="51" t="s">
        <v>206</v>
      </c>
      <c r="E13" s="52" t="s">
        <v>207</v>
      </c>
      <c r="F13" s="53" t="s">
        <v>208</v>
      </c>
      <c r="G13" s="52" t="s">
        <v>202</v>
      </c>
      <c r="H13" s="54">
        <v>0</v>
      </c>
      <c r="I13" s="54">
        <v>0</v>
      </c>
      <c r="J13" s="54">
        <v>1537.038</v>
      </c>
      <c r="K13" s="54">
        <v>1537.038</v>
      </c>
      <c r="L13" s="54">
        <v>1476.8152318217076</v>
      </c>
      <c r="M13" s="54">
        <v>96.081894645526503</v>
      </c>
      <c r="N13" s="54">
        <v>96.081894645526503</v>
      </c>
      <c r="O13" s="54">
        <v>0</v>
      </c>
      <c r="P13" s="54">
        <v>0</v>
      </c>
      <c r="R13" s="33"/>
    </row>
    <row r="14" s="33" customFormat="1" ht="17.100000000000001" customHeight="1">
      <c r="C14" s="33"/>
      <c r="D14" s="51" t="s">
        <v>209</v>
      </c>
      <c r="E14" s="52" t="s">
        <v>210</v>
      </c>
      <c r="F14" s="53" t="s">
        <v>211</v>
      </c>
      <c r="G14" s="52" t="s">
        <v>212</v>
      </c>
      <c r="H14" s="54">
        <v>0</v>
      </c>
      <c r="I14" s="54">
        <v>0</v>
      </c>
      <c r="J14" s="54">
        <v>3167.1900999999998</v>
      </c>
      <c r="K14" s="54">
        <v>3167.1900999999998</v>
      </c>
      <c r="L14" s="54">
        <v>3084.1019999999999</v>
      </c>
      <c r="M14" s="54">
        <v>97.376598897552753</v>
      </c>
      <c r="N14" s="54">
        <v>97.376598897552753</v>
      </c>
      <c r="O14" s="54">
        <v>0</v>
      </c>
      <c r="P14" s="54">
        <v>0</v>
      </c>
      <c r="R14" s="33"/>
    </row>
    <row r="15" s="33" customFormat="1" ht="17.100000000000001" customHeight="1">
      <c r="C15" s="33"/>
      <c r="D15" s="51" t="s">
        <v>213</v>
      </c>
      <c r="E15" s="52" t="s">
        <v>214</v>
      </c>
      <c r="F15" s="53" t="s">
        <v>215</v>
      </c>
      <c r="G15" s="52" t="s">
        <v>212</v>
      </c>
      <c r="H15" s="54">
        <v>0</v>
      </c>
      <c r="I15" s="54">
        <v>0</v>
      </c>
      <c r="J15" s="54">
        <v>3158.1600999999996</v>
      </c>
      <c r="K15" s="54">
        <v>3158.1600999999996</v>
      </c>
      <c r="L15" s="54">
        <v>3075.2356789999999</v>
      </c>
      <c r="M15" s="54">
        <v>97.374280645240248</v>
      </c>
      <c r="N15" s="54">
        <v>97.374280645240248</v>
      </c>
      <c r="O15" s="54">
        <v>0</v>
      </c>
      <c r="P15" s="54">
        <v>0</v>
      </c>
      <c r="R15" s="33"/>
    </row>
    <row r="16" s="33" customFormat="1" ht="23.25" customHeight="1">
      <c r="C16" s="33"/>
      <c r="D16" s="51" t="s">
        <v>216</v>
      </c>
      <c r="E16" s="55" t="s">
        <v>217</v>
      </c>
      <c r="F16" s="53" t="s">
        <v>218</v>
      </c>
      <c r="G16" s="55" t="s">
        <v>219</v>
      </c>
      <c r="H16" s="56">
        <v>1081272.519226416</v>
      </c>
      <c r="I16" s="56">
        <v>1703487.3365366517</v>
      </c>
      <c r="J16" s="56">
        <v>8760592.9490835927</v>
      </c>
      <c r="K16" s="56">
        <v>9128747.1696510538</v>
      </c>
      <c r="L16" s="56">
        <v>3818998.5036425455</v>
      </c>
      <c r="M16" s="56">
        <v>43.592922600541947</v>
      </c>
      <c r="N16" s="56">
        <v>41.834858964425962</v>
      </c>
      <c r="O16" s="56">
        <v>353.19481774814773</v>
      </c>
      <c r="P16" s="56">
        <v>224.18707916003208</v>
      </c>
      <c r="R16" s="33"/>
    </row>
    <row r="17" s="33" customFormat="1" ht="17.100000000000001" customHeight="1">
      <c r="C17" s="33"/>
      <c r="D17" s="51" t="s">
        <v>220</v>
      </c>
      <c r="E17" s="57" t="s">
        <v>221</v>
      </c>
      <c r="F17" s="53" t="s">
        <v>222</v>
      </c>
      <c r="G17" s="52" t="s">
        <v>219</v>
      </c>
      <c r="H17" s="54">
        <v>0</v>
      </c>
      <c r="I17" s="54">
        <v>0</v>
      </c>
      <c r="J17" s="54">
        <v>7345378.7152777575</v>
      </c>
      <c r="K17" s="54">
        <v>7345378.7152777575</v>
      </c>
      <c r="L17" s="54">
        <v>1985280.8787599751</v>
      </c>
      <c r="M17" s="54">
        <v>27.027617713308111</v>
      </c>
      <c r="N17" s="54">
        <v>27.027617713308111</v>
      </c>
      <c r="O17" s="54">
        <v>0</v>
      </c>
      <c r="P17" s="54">
        <v>0</v>
      </c>
      <c r="R17" s="33"/>
    </row>
    <row r="18" s="33" customFormat="1" ht="17.100000000000001" customHeight="1">
      <c r="C18" s="33"/>
      <c r="D18" s="51" t="s">
        <v>223</v>
      </c>
      <c r="E18" s="58" t="s">
        <v>224</v>
      </c>
      <c r="F18" s="53" t="s">
        <v>225</v>
      </c>
      <c r="G18" s="52" t="s">
        <v>219</v>
      </c>
      <c r="H18" s="54">
        <v>0</v>
      </c>
      <c r="I18" s="54">
        <v>0</v>
      </c>
      <c r="J18" s="54">
        <v>4274186.0433524698</v>
      </c>
      <c r="K18" s="54">
        <v>4274186.0433524698</v>
      </c>
      <c r="L18" s="54">
        <v>1157031.048082337</v>
      </c>
      <c r="M18" s="54">
        <v>27.070207902668091</v>
      </c>
      <c r="N18" s="54">
        <v>27.070207902668091</v>
      </c>
      <c r="O18" s="54">
        <v>0</v>
      </c>
      <c r="P18" s="54">
        <v>0</v>
      </c>
      <c r="R18" s="33"/>
    </row>
    <row r="19" s="33" customFormat="1" ht="17.100000000000001" customHeight="1">
      <c r="C19" s="33"/>
      <c r="D19" s="51" t="s">
        <v>226</v>
      </c>
      <c r="E19" s="58" t="s">
        <v>227</v>
      </c>
      <c r="F19" s="53" t="s">
        <v>228</v>
      </c>
      <c r="G19" s="52" t="s">
        <v>219</v>
      </c>
      <c r="H19" s="54">
        <v>0</v>
      </c>
      <c r="I19" s="54">
        <v>0</v>
      </c>
      <c r="J19" s="54">
        <v>3071192.6719252877</v>
      </c>
      <c r="K19" s="54">
        <v>3071192.6719252877</v>
      </c>
      <c r="L19" s="59">
        <v>828249.83067763806</v>
      </c>
      <c r="M19" s="54">
        <v>26.968344846903396</v>
      </c>
      <c r="N19" s="54">
        <v>26.968344846903396</v>
      </c>
      <c r="O19" s="54">
        <v>0</v>
      </c>
      <c r="P19" s="54">
        <v>0</v>
      </c>
      <c r="R19" s="33"/>
    </row>
    <row r="20" s="33" customFormat="1" ht="17.100000000000001" customHeight="1">
      <c r="C20" s="33"/>
      <c r="D20" s="51" t="s">
        <v>229</v>
      </c>
      <c r="E20" s="57" t="s">
        <v>230</v>
      </c>
      <c r="F20" s="53" t="s">
        <v>231</v>
      </c>
      <c r="G20" s="52" t="s">
        <v>219</v>
      </c>
      <c r="H20" s="54">
        <v>0</v>
      </c>
      <c r="I20" s="54">
        <v>332816.81290000008</v>
      </c>
      <c r="J20" s="54">
        <v>212684.48769883788</v>
      </c>
      <c r="K20" s="54">
        <v>328413.80075999972</v>
      </c>
      <c r="L20" s="59">
        <v>327477.86659999972</v>
      </c>
      <c r="M20" s="54">
        <v>153.97355497957602</v>
      </c>
      <c r="N20" s="54">
        <v>99.715013754649135</v>
      </c>
      <c r="O20" s="54">
        <v>0</v>
      </c>
      <c r="P20" s="54">
        <v>98.395830350792849</v>
      </c>
      <c r="R20" s="33"/>
    </row>
    <row r="21" s="33" customFormat="1" ht="17.100000000000001" customHeight="1">
      <c r="C21" s="33"/>
      <c r="D21" s="51" t="s">
        <v>232</v>
      </c>
      <c r="E21" s="57" t="s">
        <v>233</v>
      </c>
      <c r="F21" s="53" t="s">
        <v>234</v>
      </c>
      <c r="G21" s="52" t="s">
        <v>219</v>
      </c>
      <c r="H21" s="54">
        <v>0</v>
      </c>
      <c r="I21" s="54">
        <v>131489.88657</v>
      </c>
      <c r="J21" s="54">
        <v>16649.627401366644</v>
      </c>
      <c r="K21" s="54">
        <v>159289.32988779288</v>
      </c>
      <c r="L21" s="59">
        <v>164331.72406125537</v>
      </c>
      <c r="M21" s="54">
        <v>986.99940905444294</v>
      </c>
      <c r="N21" s="54">
        <v>103.1655567745903</v>
      </c>
      <c r="O21" s="54">
        <v>0</v>
      </c>
      <c r="P21" s="54">
        <v>124.97670227570823</v>
      </c>
      <c r="R21" s="33"/>
    </row>
    <row r="22" s="33" customFormat="1" ht="17.100000000000001" customHeight="1">
      <c r="C22" s="33"/>
      <c r="D22" s="51" t="s">
        <v>235</v>
      </c>
      <c r="E22" s="57" t="s">
        <v>236</v>
      </c>
      <c r="F22" s="53" t="s">
        <v>237</v>
      </c>
      <c r="G22" s="52" t="s">
        <v>219</v>
      </c>
      <c r="H22" s="54">
        <v>681236.34838895733</v>
      </c>
      <c r="I22" s="54">
        <v>689701.43364076281</v>
      </c>
      <c r="J22" s="54">
        <v>729704.1167911198</v>
      </c>
      <c r="K22" s="54">
        <v>784319.41482733854</v>
      </c>
      <c r="L22" s="59">
        <v>818045.149664914</v>
      </c>
      <c r="M22" s="54">
        <v>112.10641831956146</v>
      </c>
      <c r="N22" s="54">
        <v>104.3</v>
      </c>
      <c r="O22" s="54">
        <v>120.0824283083974</v>
      </c>
      <c r="P22" s="54">
        <v>118.6085905819648</v>
      </c>
      <c r="R22" s="33"/>
    </row>
    <row r="23" s="33" customFormat="1" ht="17.100000000000001" customHeight="1">
      <c r="C23" s="33"/>
      <c r="D23" s="51" t="s">
        <v>238</v>
      </c>
      <c r="E23" s="57" t="s">
        <v>239</v>
      </c>
      <c r="F23" s="53" t="s">
        <v>240</v>
      </c>
      <c r="G23" s="52" t="s">
        <v>219</v>
      </c>
      <c r="H23" s="59">
        <v>80332.594920000003</v>
      </c>
      <c r="I23" s="59">
        <v>80332.594920000003</v>
      </c>
      <c r="J23" s="59">
        <v>89651.177100000015</v>
      </c>
      <c r="K23" s="59">
        <v>89651.177100000015</v>
      </c>
      <c r="L23" s="59">
        <v>93894.83352</v>
      </c>
      <c r="M23" s="54">
        <v>104.73352002424514</v>
      </c>
      <c r="N23" s="54">
        <v>104.73352002424514</v>
      </c>
      <c r="O23" s="54">
        <v>116.88260987150494</v>
      </c>
      <c r="P23" s="54">
        <v>116.88260987150494</v>
      </c>
      <c r="R23" s="33"/>
    </row>
    <row r="24" s="33" customFormat="1" ht="17.100000000000001" customHeight="1">
      <c r="C24" s="33"/>
      <c r="D24" s="51" t="s">
        <v>241</v>
      </c>
      <c r="E24" s="58" t="s">
        <v>242</v>
      </c>
      <c r="F24" s="53" t="s">
        <v>243</v>
      </c>
      <c r="G24" s="52" t="s">
        <v>219</v>
      </c>
      <c r="H24" s="54">
        <v>2982.3983334</v>
      </c>
      <c r="I24" s="54">
        <v>2732.2688599999992</v>
      </c>
      <c r="J24" s="54">
        <v>3367.6502579999997</v>
      </c>
      <c r="K24" s="54">
        <v>3367.6502579999997</v>
      </c>
      <c r="L24" s="54">
        <v>3361.8945576652945</v>
      </c>
      <c r="M24" s="54">
        <v>99.829088536702045</v>
      </c>
      <c r="N24" s="54">
        <v>99.829088536702045</v>
      </c>
      <c r="O24" s="54">
        <v>112.72453179762411</v>
      </c>
      <c r="P24" s="54">
        <v>123.04406081271576</v>
      </c>
      <c r="R24" s="33"/>
    </row>
    <row r="25" s="33" customFormat="1" ht="17.100000000000001" customHeight="1">
      <c r="C25" s="33"/>
      <c r="D25" s="51" t="s">
        <v>244</v>
      </c>
      <c r="E25" s="57" t="s">
        <v>245</v>
      </c>
      <c r="F25" s="53" t="s">
        <v>246</v>
      </c>
      <c r="G25" s="52" t="s">
        <v>219</v>
      </c>
      <c r="H25" s="54">
        <v>316721.17758405872</v>
      </c>
      <c r="I25" s="54">
        <v>426581.86536588881</v>
      </c>
      <c r="J25" s="54">
        <v>327123.42795197055</v>
      </c>
      <c r="K25" s="54">
        <v>369356.78675016656</v>
      </c>
      <c r="L25" s="54">
        <v>373769.82633161603</v>
      </c>
      <c r="M25" s="54">
        <v>114.2595712791608</v>
      </c>
      <c r="N25" s="54">
        <v>101.19479044104705</v>
      </c>
      <c r="O25" s="54">
        <v>118.01226213628118</v>
      </c>
      <c r="P25" s="54">
        <v>87.619717732497904</v>
      </c>
      <c r="R25" s="33"/>
    </row>
    <row r="26" s="33" customFormat="1" ht="17.100000000000001" customHeight="1">
      <c r="C26" s="33"/>
      <c r="D26" s="51" t="s">
        <v>247</v>
      </c>
      <c r="E26" s="58" t="s">
        <v>248</v>
      </c>
      <c r="F26" s="53" t="s">
        <v>249</v>
      </c>
      <c r="G26" s="52" t="s">
        <v>219</v>
      </c>
      <c r="H26" s="54">
        <v>219232.20070361093</v>
      </c>
      <c r="I26" s="54">
        <v>221956.39367024545</v>
      </c>
      <c r="J26" s="54">
        <v>234829.86450285988</v>
      </c>
      <c r="K26" s="54">
        <v>252405.89668152973</v>
      </c>
      <c r="L26" s="54">
        <v>263259.3502388355</v>
      </c>
      <c r="M26" s="54">
        <v>112.10641831956147</v>
      </c>
      <c r="N26" s="54">
        <v>104.3</v>
      </c>
      <c r="O26" s="54">
        <v>120.0824283083974</v>
      </c>
      <c r="P26" s="54">
        <v>118.60859058196482</v>
      </c>
      <c r="R26" s="33"/>
    </row>
    <row r="27" s="33" customFormat="1" ht="17.100000000000001" customHeight="1">
      <c r="C27" s="33"/>
      <c r="D27" s="51" t="s">
        <v>250</v>
      </c>
      <c r="E27" s="58" t="s">
        <v>251</v>
      </c>
      <c r="F27" s="53" t="s">
        <v>252</v>
      </c>
      <c r="G27" s="52" t="s">
        <v>219</v>
      </c>
      <c r="H27" s="54">
        <v>65900.026880447796</v>
      </c>
      <c r="I27" s="54">
        <v>69844.352858516941</v>
      </c>
      <c r="J27" s="54">
        <v>65458.073171307005</v>
      </c>
      <c r="K27" s="54">
        <v>65580.182256210828</v>
      </c>
      <c r="L27" s="59">
        <v>56772.343723598591</v>
      </c>
      <c r="M27" s="54">
        <v>86.730850715728479</v>
      </c>
      <c r="N27" s="54">
        <v>86.569359477835121</v>
      </c>
      <c r="O27" s="54">
        <v>86.149196610483713</v>
      </c>
      <c r="P27" s="54">
        <v>81.284085828100956</v>
      </c>
      <c r="R27" s="33"/>
    </row>
    <row r="28" s="33" customFormat="1" ht="17.100000000000001" customHeight="1">
      <c r="C28" s="33"/>
      <c r="D28" s="51" t="s">
        <v>253</v>
      </c>
      <c r="E28" s="58" t="s">
        <v>254</v>
      </c>
      <c r="F28" s="53" t="s">
        <v>255</v>
      </c>
      <c r="G28" s="52" t="s">
        <v>219</v>
      </c>
      <c r="H28" s="54">
        <v>0</v>
      </c>
      <c r="I28" s="54">
        <v>2363.2697700000003</v>
      </c>
      <c r="J28" s="54">
        <v>1931.3460685052648</v>
      </c>
      <c r="K28" s="54">
        <v>2454.7052599999997</v>
      </c>
      <c r="L28" s="59">
        <v>2560.2575861799996</v>
      </c>
      <c r="M28" s="54">
        <v>132.56337783945014</v>
      </c>
      <c r="N28" s="54">
        <v>104.3</v>
      </c>
      <c r="O28" s="54">
        <v>0</v>
      </c>
      <c r="P28" s="54">
        <v>108.3353927122759</v>
      </c>
      <c r="R28" s="33"/>
    </row>
    <row r="29" s="33" customFormat="1" ht="17.100000000000001" customHeight="1">
      <c r="C29" s="33"/>
      <c r="D29" s="51" t="s">
        <v>256</v>
      </c>
      <c r="E29" s="58" t="s">
        <v>257</v>
      </c>
      <c r="F29" s="53" t="s">
        <v>258</v>
      </c>
      <c r="G29" s="52" t="s">
        <v>219</v>
      </c>
      <c r="H29" s="54">
        <v>31588.950000000001</v>
      </c>
      <c r="I29" s="54">
        <v>17207.339312246397</v>
      </c>
      <c r="J29" s="54">
        <v>13468.735791436271</v>
      </c>
      <c r="K29" s="54">
        <v>37847.402568000005</v>
      </c>
      <c r="L29" s="59">
        <v>40018.767473</v>
      </c>
      <c r="M29" s="54">
        <v>297.1234130113744</v>
      </c>
      <c r="N29" s="54">
        <v>105.73715699802312</v>
      </c>
      <c r="O29" s="54">
        <v>126.68596921708382</v>
      </c>
      <c r="P29" s="54">
        <v>232.56801500112684</v>
      </c>
      <c r="R29" s="33"/>
    </row>
    <row r="30" s="33" customFormat="1" ht="17.100000000000001" customHeight="1">
      <c r="C30" s="33"/>
      <c r="D30" s="51" t="s">
        <v>259</v>
      </c>
      <c r="E30" s="58" t="s">
        <v>260</v>
      </c>
      <c r="F30" s="53" t="s">
        <v>261</v>
      </c>
      <c r="G30" s="52" t="s">
        <v>219</v>
      </c>
      <c r="H30" s="54">
        <v>0</v>
      </c>
      <c r="I30" s="54">
        <v>113883.33434487996</v>
      </c>
      <c r="J30" s="54">
        <v>10111.521103210227</v>
      </c>
      <c r="K30" s="54">
        <v>9306.7094844259991</v>
      </c>
      <c r="L30" s="54">
        <v>9473.862570002002</v>
      </c>
      <c r="M30" s="54">
        <v>93.693742744543357</v>
      </c>
      <c r="N30" s="54">
        <v>101.79604924657548</v>
      </c>
      <c r="O30" s="54">
        <v>0</v>
      </c>
      <c r="P30" s="54">
        <v>8.3189192031484751</v>
      </c>
      <c r="R30" s="33"/>
    </row>
    <row r="31" s="33" customFormat="1" ht="25.5">
      <c r="C31" s="33"/>
      <c r="D31" s="51" t="s">
        <v>262</v>
      </c>
      <c r="E31" s="58" t="s">
        <v>263</v>
      </c>
      <c r="F31" s="53" t="s">
        <v>264</v>
      </c>
      <c r="G31" s="52" t="s">
        <v>219</v>
      </c>
      <c r="H31" s="54">
        <v>0</v>
      </c>
      <c r="I31" s="54">
        <v>1327.1754099999998</v>
      </c>
      <c r="J31" s="54">
        <v>1323.8873146519445</v>
      </c>
      <c r="K31" s="54">
        <v>1761.8905</v>
      </c>
      <c r="L31" s="54">
        <v>1685.2447400000001</v>
      </c>
      <c r="M31" s="54">
        <v>127.29517998614995</v>
      </c>
      <c r="N31" s="54">
        <v>95.649800030138081</v>
      </c>
      <c r="O31" s="54">
        <v>0</v>
      </c>
      <c r="P31" s="54">
        <v>126.97980442539998</v>
      </c>
      <c r="R31" s="33"/>
    </row>
    <row r="32" s="33" customFormat="1" ht="17.100000000000001" customHeight="1">
      <c r="C32" s="33"/>
      <c r="D32" s="51" t="s">
        <v>265</v>
      </c>
      <c r="E32" s="57" t="s">
        <v>266</v>
      </c>
      <c r="F32" s="53" t="s">
        <v>267</v>
      </c>
      <c r="G32" s="52" t="s">
        <v>219</v>
      </c>
      <c r="H32" s="54">
        <v>0</v>
      </c>
      <c r="I32" s="54">
        <v>39832.474279999995</v>
      </c>
      <c r="J32" s="54">
        <v>36033.746604539992</v>
      </c>
      <c r="K32" s="54">
        <v>48970.29479</v>
      </c>
      <c r="L32" s="54">
        <v>52836.33014712001</v>
      </c>
      <c r="M32" s="54">
        <v>146.63013182332534</v>
      </c>
      <c r="N32" s="54">
        <v>107.89465404220822</v>
      </c>
      <c r="O32" s="54">
        <v>0</v>
      </c>
      <c r="P32" s="54">
        <v>132.64636732257753</v>
      </c>
      <c r="R32" s="33"/>
    </row>
    <row r="33" s="33" customFormat="1" ht="26.25" customHeight="1">
      <c r="D33" s="51" t="s">
        <v>268</v>
      </c>
      <c r="E33" s="57" t="s">
        <v>269</v>
      </c>
      <c r="F33" s="53" t="s">
        <v>270</v>
      </c>
      <c r="G33" s="52" t="s">
        <v>219</v>
      </c>
      <c r="H33" s="60"/>
      <c r="I33" s="61"/>
      <c r="J33" s="60"/>
      <c r="K33" s="60"/>
      <c r="L33" s="59">
        <v>0</v>
      </c>
      <c r="M33" s="60"/>
      <c r="N33" s="60"/>
      <c r="O33" s="60"/>
      <c r="P33" s="60"/>
      <c r="R33" s="33"/>
    </row>
    <row r="34" s="33" customFormat="1" ht="26.25" customHeight="1">
      <c r="C34" s="33"/>
      <c r="D34" s="51" t="s">
        <v>271</v>
      </c>
      <c r="E34" s="57" t="s">
        <v>272</v>
      </c>
      <c r="F34" s="53" t="s">
        <v>273</v>
      </c>
      <c r="G34" s="52" t="s">
        <v>219</v>
      </c>
      <c r="H34" s="54">
        <v>0</v>
      </c>
      <c r="I34" s="54">
        <v>0</v>
      </c>
      <c r="J34" s="54">
        <v>0</v>
      </c>
      <c r="K34" s="54">
        <v>0</v>
      </c>
      <c r="L34" s="59">
        <v>0</v>
      </c>
      <c r="M34" s="54">
        <v>0</v>
      </c>
      <c r="N34" s="54">
        <v>0</v>
      </c>
      <c r="O34" s="54">
        <v>0</v>
      </c>
      <c r="P34" s="54">
        <v>0</v>
      </c>
      <c r="R34" s="33"/>
    </row>
    <row r="35" s="33" customFormat="1" ht="26.25" customHeight="1">
      <c r="C35" s="33"/>
      <c r="D35" s="51" t="s">
        <v>274</v>
      </c>
      <c r="E35" s="57" t="s">
        <v>275</v>
      </c>
      <c r="F35" s="53"/>
      <c r="G35" s="52"/>
      <c r="H35" s="60"/>
      <c r="I35" s="61"/>
      <c r="J35" s="60"/>
      <c r="K35" s="60"/>
      <c r="L35" s="59">
        <v>0</v>
      </c>
      <c r="M35" s="60"/>
      <c r="N35" s="60"/>
      <c r="O35" s="60"/>
      <c r="P35" s="60"/>
      <c r="R35" s="33"/>
    </row>
    <row r="36" s="33" customFormat="1" ht="26.25" customHeight="1">
      <c r="C36" s="33"/>
      <c r="D36" s="51" t="s">
        <v>276</v>
      </c>
      <c r="E36" s="57" t="s">
        <v>277</v>
      </c>
      <c r="F36" s="53" t="s">
        <v>270</v>
      </c>
      <c r="G36" s="52" t="s">
        <v>219</v>
      </c>
      <c r="H36" s="62"/>
      <c r="I36" s="62"/>
      <c r="J36" s="63">
        <v>0</v>
      </c>
      <c r="K36" s="59">
        <v>0</v>
      </c>
      <c r="L36" s="59">
        <v>0</v>
      </c>
      <c r="M36" s="54">
        <v>0</v>
      </c>
      <c r="N36" s="54">
        <v>0</v>
      </c>
      <c r="O36" s="54">
        <v>0</v>
      </c>
      <c r="P36" s="54">
        <v>0</v>
      </c>
      <c r="R36" s="33"/>
    </row>
    <row r="37" s="33" customFormat="1" ht="26.25" customHeight="1">
      <c r="C37" s="33"/>
      <c r="D37" s="51" t="s">
        <v>278</v>
      </c>
      <c r="E37" s="57" t="s">
        <v>279</v>
      </c>
      <c r="F37" s="53" t="s">
        <v>280</v>
      </c>
      <c r="G37" s="52" t="s">
        <v>219</v>
      </c>
      <c r="H37" s="64"/>
      <c r="I37" s="65">
        <v>0</v>
      </c>
      <c r="J37" s="64"/>
      <c r="K37" s="60"/>
      <c r="L37" s="59">
        <v>0</v>
      </c>
      <c r="M37" s="54">
        <v>0</v>
      </c>
      <c r="N37" s="54">
        <v>0</v>
      </c>
      <c r="O37" s="54">
        <v>0</v>
      </c>
      <c r="P37" s="54">
        <v>0</v>
      </c>
      <c r="R37" s="33"/>
    </row>
    <row r="38" s="33" customFormat="1" ht="17.100000000000001" customHeight="1">
      <c r="C38" s="33"/>
      <c r="D38" s="51" t="s">
        <v>281</v>
      </c>
      <c r="E38" s="57" t="s">
        <v>282</v>
      </c>
      <c r="F38" s="53" t="s">
        <v>280</v>
      </c>
      <c r="G38" s="52" t="s">
        <v>219</v>
      </c>
      <c r="H38" s="54">
        <v>0</v>
      </c>
      <c r="I38" s="54">
        <v>0</v>
      </c>
      <c r="J38" s="54">
        <v>0</v>
      </c>
      <c r="K38" s="54">
        <v>0</v>
      </c>
      <c r="L38" s="59">
        <v>0</v>
      </c>
      <c r="M38" s="54">
        <v>0</v>
      </c>
      <c r="N38" s="54">
        <v>0</v>
      </c>
      <c r="O38" s="54">
        <v>0</v>
      </c>
      <c r="P38" s="54">
        <v>0</v>
      </c>
      <c r="R38" s="33"/>
    </row>
    <row r="39" s="33" customFormat="1" hidden="1">
      <c r="C39" s="33"/>
      <c r="D39" s="51"/>
      <c r="E39" s="52"/>
      <c r="F39" s="53"/>
      <c r="G39" s="52"/>
      <c r="H39" s="60"/>
      <c r="I39" s="60"/>
      <c r="J39" s="60"/>
      <c r="K39" s="60"/>
      <c r="L39" s="60"/>
      <c r="M39" s="60"/>
      <c r="N39" s="60"/>
      <c r="O39" s="60"/>
      <c r="P39" s="60"/>
      <c r="R39" s="33"/>
    </row>
    <row r="40" s="33" customFormat="1" ht="17.100000000000001" customHeight="1">
      <c r="C40" s="33"/>
      <c r="D40" s="51" t="s">
        <v>283</v>
      </c>
      <c r="E40" s="52" t="s">
        <v>284</v>
      </c>
      <c r="F40" s="53" t="s">
        <v>285</v>
      </c>
      <c r="G40" s="52" t="s">
        <v>219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R40" s="33"/>
    </row>
    <row r="41" s="33" customFormat="1" hidden="1">
      <c r="C41" s="33"/>
      <c r="D41" s="51"/>
      <c r="E41" s="52"/>
      <c r="F41" s="53"/>
      <c r="G41" s="52"/>
      <c r="H41" s="60"/>
      <c r="I41" s="60"/>
      <c r="J41" s="60"/>
      <c r="K41" s="60"/>
      <c r="L41" s="60"/>
      <c r="M41" s="60"/>
      <c r="N41" s="60"/>
      <c r="O41" s="60"/>
      <c r="P41" s="60"/>
      <c r="R41" s="33"/>
    </row>
    <row r="42" s="33" customFormat="1" ht="22.5">
      <c r="C42" s="33"/>
      <c r="D42" s="51"/>
      <c r="E42" s="52" t="s">
        <v>286</v>
      </c>
      <c r="F42" s="53" t="s">
        <v>287</v>
      </c>
      <c r="G42" s="52" t="s">
        <v>219</v>
      </c>
      <c r="H42" s="64">
        <v>0</v>
      </c>
      <c r="I42" s="64">
        <v>332816.81290000008</v>
      </c>
      <c r="J42" s="64">
        <v>212684.48769883788</v>
      </c>
      <c r="K42" s="64">
        <v>328413.80075999972</v>
      </c>
      <c r="L42" s="64">
        <v>327477.86659999972</v>
      </c>
      <c r="M42" s="54">
        <v>153.97355497957602</v>
      </c>
      <c r="N42" s="54">
        <v>99.715013754649135</v>
      </c>
      <c r="O42" s="54">
        <v>0</v>
      </c>
      <c r="P42" s="54">
        <v>98.395830350792849</v>
      </c>
      <c r="R42" s="33"/>
    </row>
    <row r="43" s="33" customFormat="1" hidden="1">
      <c r="C43" s="33"/>
      <c r="D43" s="51"/>
      <c r="E43" s="52"/>
      <c r="F43" s="53"/>
      <c r="G43" s="52"/>
      <c r="H43" s="60"/>
      <c r="I43" s="60"/>
      <c r="J43" s="60"/>
      <c r="K43" s="60"/>
      <c r="L43" s="60"/>
      <c r="M43" s="60"/>
      <c r="N43" s="60"/>
      <c r="O43" s="60"/>
      <c r="P43" s="60"/>
      <c r="R43" s="33"/>
    </row>
    <row r="44" s="33" customFormat="1" ht="25.5">
      <c r="C44" s="33"/>
      <c r="D44" s="66" t="s">
        <v>288</v>
      </c>
      <c r="E44" s="55" t="s">
        <v>289</v>
      </c>
      <c r="F44" s="67" t="s">
        <v>290</v>
      </c>
      <c r="G44" s="55" t="s">
        <v>219</v>
      </c>
      <c r="H44" s="56">
        <v>1081272.519226416</v>
      </c>
      <c r="I44" s="56">
        <v>1703487.3365366517</v>
      </c>
      <c r="J44" s="56">
        <v>8760592.9490835927</v>
      </c>
      <c r="K44" s="56">
        <v>9128747.1696510538</v>
      </c>
      <c r="L44" s="56">
        <v>3818998.5036425455</v>
      </c>
      <c r="M44" s="56">
        <v>43.592922600541947</v>
      </c>
      <c r="N44" s="56">
        <v>41.834858964425962</v>
      </c>
      <c r="O44" s="56">
        <v>353.19481774814773</v>
      </c>
      <c r="P44" s="56">
        <v>224.18707916003208</v>
      </c>
      <c r="R44" s="33"/>
    </row>
    <row r="45" s="33" customFormat="1" ht="17.100000000000001" customHeight="1">
      <c r="C45" s="33"/>
      <c r="D45" s="51" t="s">
        <v>291</v>
      </c>
      <c r="E45" s="57" t="s">
        <v>292</v>
      </c>
      <c r="F45" s="53" t="s">
        <v>293</v>
      </c>
      <c r="G45" s="52" t="s">
        <v>219</v>
      </c>
      <c r="H45" s="54">
        <v>83314.993253399996</v>
      </c>
      <c r="I45" s="54">
        <v>83064.86378</v>
      </c>
      <c r="J45" s="54">
        <v>5136574.2077971809</v>
      </c>
      <c r="K45" s="54">
        <v>5350798.6463653212</v>
      </c>
      <c r="L45" s="54">
        <v>2266305.3666578773</v>
      </c>
      <c r="M45" s="54">
        <v>44.120950559181779</v>
      </c>
      <c r="N45" s="54">
        <v>42.354525304317484</v>
      </c>
      <c r="O45" s="54">
        <v>2720.1650965330805</v>
      </c>
      <c r="P45" s="54">
        <v>2728.356206855718</v>
      </c>
      <c r="R45" s="33"/>
    </row>
    <row r="46" s="33" customFormat="1" ht="17.100000000000001" customHeight="1">
      <c r="C46" s="33"/>
      <c r="D46" s="51" t="s">
        <v>294</v>
      </c>
      <c r="E46" s="57" t="s">
        <v>295</v>
      </c>
      <c r="F46" s="53" t="s">
        <v>296</v>
      </c>
      <c r="G46" s="52" t="s">
        <v>219</v>
      </c>
      <c r="H46" s="54">
        <v>997957.52597301605</v>
      </c>
      <c r="I46" s="54">
        <v>1620422.4727566517</v>
      </c>
      <c r="J46" s="54">
        <v>3624018.7412864119</v>
      </c>
      <c r="K46" s="54">
        <v>3777948.5232857326</v>
      </c>
      <c r="L46" s="54">
        <v>1552693.1369846682</v>
      </c>
      <c r="M46" s="54">
        <v>42.844511792825642</v>
      </c>
      <c r="N46" s="54">
        <v>41.098843126487864</v>
      </c>
      <c r="O46" s="54">
        <v>155.58709630159669</v>
      </c>
      <c r="P46" s="54">
        <v>95.820266818642494</v>
      </c>
      <c r="R46" s="33"/>
    </row>
    <row r="47" s="33" customFormat="1" ht="33.75" customHeight="1">
      <c r="C47" s="33"/>
      <c r="D47" s="51" t="s">
        <v>297</v>
      </c>
      <c r="E47" s="57" t="s">
        <v>298</v>
      </c>
      <c r="F47" s="53" t="s">
        <v>299</v>
      </c>
      <c r="G47" s="52" t="s">
        <v>219</v>
      </c>
      <c r="H47" s="68"/>
      <c r="I47" s="68"/>
      <c r="J47" s="68"/>
      <c r="K47" s="68"/>
      <c r="L47" s="62"/>
      <c r="M47" s="54">
        <v>0</v>
      </c>
      <c r="N47" s="54">
        <v>0</v>
      </c>
      <c r="O47" s="54">
        <v>0</v>
      </c>
      <c r="P47" s="54">
        <v>0</v>
      </c>
      <c r="R47" s="33"/>
    </row>
    <row r="48" s="33" customFormat="1" ht="17.100000000000001" customHeight="1">
      <c r="C48" s="33"/>
      <c r="D48" s="51" t="s">
        <v>300</v>
      </c>
      <c r="E48" s="57" t="s">
        <v>301</v>
      </c>
      <c r="F48" s="53" t="s">
        <v>302</v>
      </c>
      <c r="G48" s="52" t="s">
        <v>219</v>
      </c>
      <c r="H48" s="59">
        <v>1078290.120893016</v>
      </c>
      <c r="I48" s="59">
        <v>1700755.0676766518</v>
      </c>
      <c r="J48" s="59">
        <v>1411846.5835478352</v>
      </c>
      <c r="K48" s="59">
        <v>1780000.8041152963</v>
      </c>
      <c r="L48" s="59">
        <v>1830355.7303249051</v>
      </c>
      <c r="M48" s="54">
        <v>129.64267871976546</v>
      </c>
      <c r="N48" s="54">
        <v>102.82892716077374</v>
      </c>
      <c r="O48" s="54">
        <v>169.74612813934019</v>
      </c>
      <c r="P48" s="54">
        <v>107.62018382960321</v>
      </c>
      <c r="R48" s="33"/>
    </row>
    <row r="49" s="33" customFormat="1" ht="17.100000000000001" customHeight="1">
      <c r="C49" s="33"/>
      <c r="D49" s="51" t="s">
        <v>303</v>
      </c>
      <c r="E49" s="58" t="s">
        <v>292</v>
      </c>
      <c r="F49" s="53" t="s">
        <v>304</v>
      </c>
      <c r="G49" s="52" t="s">
        <v>219</v>
      </c>
      <c r="H49" s="54">
        <v>80332.594920000003</v>
      </c>
      <c r="I49" s="54">
        <v>80332.594920000003</v>
      </c>
      <c r="J49" s="54">
        <v>859020.5141867107</v>
      </c>
      <c r="K49" s="54">
        <v>1073244.9527548514</v>
      </c>
      <c r="L49" s="54">
        <v>1105912.4240178752</v>
      </c>
      <c r="M49" s="54">
        <v>128.74109590559812</v>
      </c>
      <c r="N49" s="54">
        <v>103.04380385662859</v>
      </c>
      <c r="O49" s="54">
        <v>1376.6671238732035</v>
      </c>
      <c r="P49" s="54">
        <v>1376.6671238732035</v>
      </c>
      <c r="R49" s="33"/>
    </row>
    <row r="50" ht="17.100000000000001" customHeight="1">
      <c r="D50" s="51" t="s">
        <v>305</v>
      </c>
      <c r="E50" s="58" t="s">
        <v>295</v>
      </c>
      <c r="F50" s="53" t="s">
        <v>306</v>
      </c>
      <c r="G50" s="52" t="s">
        <v>219</v>
      </c>
      <c r="H50" s="54">
        <v>997957.52597301593</v>
      </c>
      <c r="I50" s="54">
        <v>1620422.4727566517</v>
      </c>
      <c r="J50" s="54">
        <v>552826.06936112454</v>
      </c>
      <c r="K50" s="54">
        <v>706755.85136044491</v>
      </c>
      <c r="L50" s="54">
        <v>724443.30630702991</v>
      </c>
      <c r="M50" s="54">
        <v>131.0436222995481</v>
      </c>
      <c r="N50" s="54">
        <v>102.50262589443555</v>
      </c>
      <c r="O50" s="54">
        <v>72.592599128975195</v>
      </c>
      <c r="P50" s="54">
        <v>44.707063650790516</v>
      </c>
    </row>
    <row r="51" ht="33.75" customHeight="1">
      <c r="D51" s="51" t="s">
        <v>307</v>
      </c>
      <c r="E51" s="58" t="s">
        <v>308</v>
      </c>
      <c r="F51" s="53" t="s">
        <v>309</v>
      </c>
      <c r="G51" s="52" t="s">
        <v>219</v>
      </c>
      <c r="H51" s="68"/>
      <c r="I51" s="68"/>
      <c r="J51" s="68"/>
      <c r="K51" s="68"/>
      <c r="L51" s="62"/>
      <c r="M51" s="54">
        <v>0</v>
      </c>
      <c r="N51" s="54">
        <v>0</v>
      </c>
      <c r="O51" s="54">
        <v>0</v>
      </c>
      <c r="P51" s="54">
        <v>0</v>
      </c>
    </row>
    <row r="52" hidden="1">
      <c r="D52" s="51"/>
      <c r="E52" s="52"/>
      <c r="F52" s="53"/>
      <c r="G52" s="52"/>
      <c r="H52" s="60"/>
      <c r="I52" s="60"/>
      <c r="J52" s="60"/>
      <c r="K52" s="60"/>
      <c r="L52" s="60"/>
      <c r="M52" s="60"/>
      <c r="N52" s="60"/>
      <c r="O52" s="60"/>
      <c r="P52" s="60"/>
    </row>
    <row r="53" s="33" customFormat="1">
      <c r="D53" s="51" t="s">
        <v>310</v>
      </c>
      <c r="E53" s="52" t="s">
        <v>311</v>
      </c>
      <c r="F53" s="53" t="s">
        <v>312</v>
      </c>
      <c r="G53" s="52" t="s">
        <v>219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</row>
    <row r="54" s="33" customFormat="1" ht="17.100000000000001" customHeight="1">
      <c r="D54" s="51" t="s">
        <v>313</v>
      </c>
      <c r="E54" s="57" t="s">
        <v>314</v>
      </c>
      <c r="F54" s="53" t="s">
        <v>315</v>
      </c>
      <c r="G54" s="52" t="s">
        <v>219</v>
      </c>
      <c r="H54" s="68"/>
      <c r="I54" s="68"/>
      <c r="J54" s="68"/>
      <c r="K54" s="68"/>
      <c r="L54" s="62"/>
      <c r="M54" s="54">
        <v>0</v>
      </c>
      <c r="N54" s="54">
        <v>0</v>
      </c>
      <c r="O54" s="54">
        <v>0</v>
      </c>
      <c r="P54" s="54">
        <v>0</v>
      </c>
    </row>
    <row r="55" s="33" customFormat="1" ht="17.100000000000001" customHeight="1">
      <c r="D55" s="51" t="s">
        <v>316</v>
      </c>
      <c r="E55" s="57" t="s">
        <v>317</v>
      </c>
      <c r="F55" s="53" t="s">
        <v>318</v>
      </c>
      <c r="G55" s="52" t="s">
        <v>219</v>
      </c>
      <c r="H55" s="68"/>
      <c r="I55" s="68"/>
      <c r="J55" s="68"/>
      <c r="K55" s="68"/>
      <c r="L55" s="62"/>
      <c r="M55" s="54">
        <v>0</v>
      </c>
      <c r="N55" s="54">
        <v>0</v>
      </c>
      <c r="O55" s="54">
        <v>0</v>
      </c>
      <c r="P55" s="54">
        <v>0</v>
      </c>
    </row>
    <row r="56" hidden="1">
      <c r="D56" s="51"/>
      <c r="E56" s="52"/>
      <c r="F56" s="53"/>
      <c r="G56" s="52"/>
      <c r="H56" s="60"/>
      <c r="I56" s="60"/>
      <c r="J56" s="60"/>
      <c r="K56" s="60"/>
      <c r="L56" s="60"/>
      <c r="M56" s="60"/>
      <c r="N56" s="60"/>
      <c r="O56" s="60"/>
      <c r="P56" s="60"/>
    </row>
    <row r="57" ht="25.5">
      <c r="D57" s="51" t="s">
        <v>319</v>
      </c>
      <c r="E57" s="52" t="s">
        <v>320</v>
      </c>
      <c r="F57" s="53" t="s">
        <v>321</v>
      </c>
      <c r="G57" s="52" t="s">
        <v>219</v>
      </c>
      <c r="H57" s="69">
        <v>661067.75899748097</v>
      </c>
      <c r="I57" s="68">
        <v>661067.75899748097</v>
      </c>
      <c r="J57" s="69">
        <v>707408.32274147437</v>
      </c>
      <c r="K57" s="68">
        <v>707408.32274147437</v>
      </c>
      <c r="L57" s="59">
        <v>762628.72279186535</v>
      </c>
      <c r="M57" s="70"/>
      <c r="N57" s="70"/>
      <c r="O57" s="70"/>
      <c r="P57" s="70"/>
    </row>
    <row r="58" hidden="1">
      <c r="D58" s="51"/>
      <c r="E58" s="52"/>
      <c r="F58" s="53"/>
      <c r="G58" s="52"/>
      <c r="H58" s="60"/>
      <c r="I58" s="60"/>
      <c r="J58" s="60"/>
      <c r="K58" s="60"/>
      <c r="L58" s="60"/>
      <c r="M58" s="60"/>
      <c r="N58" s="60"/>
      <c r="O58" s="60"/>
      <c r="P58" s="60"/>
    </row>
    <row r="59">
      <c r="D59" s="51"/>
      <c r="E59" s="52" t="s">
        <v>322</v>
      </c>
      <c r="F59" s="53"/>
      <c r="G59" s="52"/>
      <c r="H59" s="60"/>
      <c r="I59" s="60"/>
      <c r="J59" s="60"/>
      <c r="K59" s="60"/>
      <c r="L59" s="60"/>
      <c r="M59" s="60"/>
      <c r="N59" s="60"/>
      <c r="O59" s="60"/>
      <c r="P59" s="60"/>
    </row>
    <row r="60" s="71" customFormat="1" ht="25.5">
      <c r="D60" s="66" t="s">
        <v>323</v>
      </c>
      <c r="E60" s="55" t="s">
        <v>324</v>
      </c>
      <c r="F60" s="67" t="s">
        <v>325</v>
      </c>
      <c r="G60" s="55" t="s">
        <v>219</v>
      </c>
      <c r="H60" s="56">
        <v>744382.75225088093</v>
      </c>
      <c r="I60" s="56">
        <v>744132.62277748098</v>
      </c>
      <c r="J60" s="56">
        <v>5843982.5305386549</v>
      </c>
      <c r="K60" s="56">
        <v>6058206.9691067953</v>
      </c>
      <c r="L60" s="56">
        <v>3028934.0894497428</v>
      </c>
      <c r="M60" s="56">
        <v>51.829964816314366</v>
      </c>
      <c r="N60" s="56">
        <v>49.997203873942922</v>
      </c>
      <c r="O60" s="56">
        <v>406.90546365976178</v>
      </c>
      <c r="P60" s="56">
        <v>407.04223907617728</v>
      </c>
      <c r="Q60" s="71"/>
    </row>
    <row r="61" ht="17.100000000000001" customHeight="1">
      <c r="D61" s="51" t="s">
        <v>326</v>
      </c>
      <c r="E61" s="57" t="s">
        <v>327</v>
      </c>
      <c r="F61" s="53" t="s">
        <v>328</v>
      </c>
      <c r="G61" s="52" t="s">
        <v>219</v>
      </c>
      <c r="H61" s="54">
        <v>2982.3983334</v>
      </c>
      <c r="I61" s="54">
        <v>2732.2688599999992</v>
      </c>
      <c r="J61" s="54">
        <v>4277553.6936104698</v>
      </c>
      <c r="K61" s="54">
        <v>4277553.6936104698</v>
      </c>
      <c r="L61" s="54">
        <v>1160392.9426400024</v>
      </c>
      <c r="M61" s="54">
        <v>27.127489816745527</v>
      </c>
      <c r="N61" s="54">
        <v>27.127489816745527</v>
      </c>
      <c r="O61" s="54">
        <v>38908.046911263147</v>
      </c>
      <c r="P61" s="54">
        <v>42469.939896032141</v>
      </c>
    </row>
    <row r="62" ht="17.100000000000001" customHeight="1">
      <c r="D62" s="51" t="s">
        <v>329</v>
      </c>
      <c r="E62" s="57" t="s">
        <v>330</v>
      </c>
      <c r="F62" s="53" t="s">
        <v>331</v>
      </c>
      <c r="G62" s="52" t="s">
        <v>219</v>
      </c>
      <c r="H62" s="54">
        <v>741400.35391748091</v>
      </c>
      <c r="I62" s="54">
        <v>741400.35391748103</v>
      </c>
      <c r="J62" s="54">
        <v>1566428.8369281851</v>
      </c>
      <c r="K62" s="54">
        <v>1780653.2754963255</v>
      </c>
      <c r="L62" s="54">
        <v>1868541.1468097405</v>
      </c>
      <c r="M62" s="54">
        <v>119.28669230030309</v>
      </c>
      <c r="N62" s="54">
        <v>104.93570941198071</v>
      </c>
      <c r="O62" s="54">
        <v>252.02862892316779</v>
      </c>
      <c r="P62" s="54">
        <v>252.02862892316773</v>
      </c>
    </row>
    <row r="63" ht="17.100000000000001" customHeight="1">
      <c r="D63" s="51" t="s">
        <v>332</v>
      </c>
      <c r="E63" s="52" t="s">
        <v>333</v>
      </c>
      <c r="F63" s="53" t="s">
        <v>334</v>
      </c>
      <c r="G63" s="52" t="s">
        <v>335</v>
      </c>
      <c r="H63" s="54">
        <v>0</v>
      </c>
      <c r="I63" s="54">
        <v>0</v>
      </c>
      <c r="J63" s="54">
        <v>3802.1067342112915</v>
      </c>
      <c r="K63" s="54">
        <v>3941.4815828280075</v>
      </c>
      <c r="L63" s="54">
        <v>2050.9905533093925</v>
      </c>
      <c r="M63" s="54">
        <v>53.94352911912268</v>
      </c>
      <c r="N63" s="54">
        <v>52.036030365967342</v>
      </c>
      <c r="O63" s="54">
        <v>0</v>
      </c>
      <c r="P63" s="54">
        <v>0</v>
      </c>
      <c r="R63" s="33"/>
    </row>
    <row r="64" ht="17.100000000000001" customHeight="1">
      <c r="D64" s="66" t="s">
        <v>336</v>
      </c>
      <c r="E64" s="55" t="s">
        <v>337</v>
      </c>
      <c r="F64" s="67" t="s">
        <v>338</v>
      </c>
      <c r="G64" s="55" t="s">
        <v>335</v>
      </c>
      <c r="H64" s="72">
        <v>0</v>
      </c>
      <c r="I64" s="72">
        <v>0</v>
      </c>
      <c r="J64" s="72">
        <v>2782.9849968644039</v>
      </c>
      <c r="K64" s="72">
        <v>2782.9849968644039</v>
      </c>
      <c r="L64" s="72">
        <v>785.74009641586213</v>
      </c>
      <c r="M64" s="56">
        <v>28.233716577745028</v>
      </c>
      <c r="N64" s="56">
        <v>28.233716577745028</v>
      </c>
      <c r="O64" s="56">
        <v>0</v>
      </c>
      <c r="P64" s="56">
        <v>0</v>
      </c>
      <c r="R64" s="33"/>
    </row>
    <row r="65" ht="17.100000000000001" customHeight="1">
      <c r="D65" s="51" t="s">
        <v>339</v>
      </c>
      <c r="E65" s="57" t="s">
        <v>340</v>
      </c>
      <c r="F65" s="53" t="s">
        <v>341</v>
      </c>
      <c r="G65" s="52" t="s">
        <v>335</v>
      </c>
      <c r="H65" s="54">
        <v>0</v>
      </c>
      <c r="I65" s="54">
        <v>0</v>
      </c>
      <c r="J65" s="54">
        <v>2780.7939968644041</v>
      </c>
      <c r="K65" s="54">
        <v>2780.7939968644041</v>
      </c>
      <c r="L65" s="54">
        <v>783.46364741586217</v>
      </c>
      <c r="M65" s="54">
        <v>28.174098775360136</v>
      </c>
      <c r="N65" s="54">
        <v>28.174098775360136</v>
      </c>
      <c r="O65" s="54">
        <v>0</v>
      </c>
      <c r="P65" s="54">
        <v>0</v>
      </c>
      <c r="R65" s="33"/>
    </row>
    <row r="66" ht="22.5">
      <c r="D66" s="51" t="s">
        <v>342</v>
      </c>
      <c r="E66" s="52" t="s">
        <v>343</v>
      </c>
      <c r="F66" s="53" t="s">
        <v>344</v>
      </c>
      <c r="G66" s="52" t="s">
        <v>345</v>
      </c>
      <c r="H66" s="59">
        <v>126641.33314127989</v>
      </c>
      <c r="I66" s="54">
        <v>126641.33314127987</v>
      </c>
      <c r="J66" s="59">
        <v>135518.83577422879</v>
      </c>
      <c r="K66" s="54">
        <v>135518.83577422879</v>
      </c>
      <c r="L66" s="59">
        <v>146097.45647353743</v>
      </c>
      <c r="M66" s="54">
        <v>107.80601503759402</v>
      </c>
      <c r="N66" s="54">
        <v>107.80601503759402</v>
      </c>
      <c r="O66" s="54">
        <v>115.36317002487053</v>
      </c>
      <c r="P66" s="54">
        <v>115.36317002487056</v>
      </c>
      <c r="R66" s="33"/>
    </row>
    <row r="67" ht="17.100000000000001" customHeight="1">
      <c r="D67" s="66" t="s">
        <v>346</v>
      </c>
      <c r="E67" s="55" t="s">
        <v>347</v>
      </c>
      <c r="F67" s="67" t="s">
        <v>348</v>
      </c>
      <c r="G67" s="55" t="s">
        <v>345</v>
      </c>
      <c r="H67" s="56">
        <v>377881.33946357196</v>
      </c>
      <c r="I67" s="56">
        <v>352969.3577884523</v>
      </c>
      <c r="J67" s="56">
        <v>546436.60643725109</v>
      </c>
      <c r="K67" s="56">
        <v>860318.72076778393</v>
      </c>
      <c r="L67" s="56">
        <v>842121.43534251559</v>
      </c>
      <c r="M67" s="56">
        <v>154.1114605833456</v>
      </c>
      <c r="N67" s="56">
        <v>97.884820475715287</v>
      </c>
      <c r="O67" s="56">
        <v>222.8534059231302</v>
      </c>
      <c r="P67" s="56">
        <v>238.58202327218171</v>
      </c>
      <c r="R67" s="33"/>
    </row>
    <row r="68" ht="17.100000000000001" customHeight="1">
      <c r="C68" s="33"/>
      <c r="D68" s="51" t="s">
        <v>349</v>
      </c>
      <c r="E68" s="57" t="s">
        <v>350</v>
      </c>
      <c r="F68" s="67" t="s">
        <v>351</v>
      </c>
      <c r="G68" s="52" t="s">
        <v>345</v>
      </c>
      <c r="H68" s="60"/>
      <c r="I68" s="60"/>
      <c r="J68" s="60"/>
      <c r="K68" s="54">
        <v>536052.85848477134</v>
      </c>
      <c r="L68" s="60"/>
      <c r="M68" s="60"/>
      <c r="N68" s="60"/>
      <c r="O68" s="60"/>
      <c r="P68" s="60"/>
      <c r="R68" s="33"/>
    </row>
    <row r="69" hidden="1">
      <c r="D69" s="51"/>
      <c r="E69" s="52"/>
      <c r="F69" s="53"/>
      <c r="G69" s="52"/>
      <c r="H69" s="60"/>
      <c r="I69" s="60"/>
      <c r="J69" s="60"/>
      <c r="K69" s="60"/>
      <c r="L69" s="60"/>
      <c r="M69" s="73"/>
      <c r="N69" s="73"/>
      <c r="O69" s="73"/>
      <c r="P69" s="73"/>
      <c r="R69" s="33"/>
    </row>
    <row r="70" ht="17.100000000000001" customHeight="1">
      <c r="D70" s="51"/>
      <c r="E70" s="52" t="s">
        <v>352</v>
      </c>
      <c r="F70" s="53"/>
      <c r="G70" s="52"/>
      <c r="H70" s="60"/>
      <c r="I70" s="60"/>
      <c r="J70" s="60"/>
      <c r="K70" s="60"/>
      <c r="L70" s="60"/>
      <c r="M70" s="73"/>
      <c r="N70" s="73"/>
      <c r="O70" s="73"/>
      <c r="P70" s="73"/>
      <c r="R70" s="33"/>
    </row>
    <row r="71" hidden="1">
      <c r="D71" s="51"/>
      <c r="E71" s="52"/>
      <c r="F71" s="53"/>
      <c r="G71" s="52"/>
      <c r="H71" s="60"/>
      <c r="I71" s="60"/>
      <c r="J71" s="60"/>
      <c r="K71" s="60"/>
      <c r="L71" s="60"/>
      <c r="M71" s="73"/>
      <c r="N71" s="73"/>
      <c r="O71" s="73"/>
      <c r="P71" s="73"/>
      <c r="R71" s="33"/>
    </row>
    <row r="72" ht="17.100000000000001" customHeight="1">
      <c r="D72" s="51" t="s">
        <v>353</v>
      </c>
      <c r="E72" s="52" t="s">
        <v>354</v>
      </c>
      <c r="F72" s="53" t="s">
        <v>351</v>
      </c>
      <c r="G72" s="52" t="s">
        <v>355</v>
      </c>
      <c r="H72" s="74">
        <v>12</v>
      </c>
      <c r="I72" s="74">
        <v>12</v>
      </c>
      <c r="J72" s="74">
        <v>12</v>
      </c>
      <c r="K72" s="74">
        <v>12</v>
      </c>
      <c r="L72" s="74">
        <v>12</v>
      </c>
      <c r="M72" s="73"/>
      <c r="N72" s="73"/>
      <c r="O72" s="73"/>
      <c r="P72" s="73"/>
      <c r="R72" s="33"/>
    </row>
    <row r="73" ht="17.100000000000001" customHeight="1">
      <c r="D73" s="51" t="s">
        <v>356</v>
      </c>
      <c r="E73" s="52" t="s">
        <v>357</v>
      </c>
      <c r="F73" s="53" t="s">
        <v>358</v>
      </c>
      <c r="G73" s="52" t="s">
        <v>359</v>
      </c>
      <c r="H73" s="54">
        <v>0</v>
      </c>
      <c r="I73" s="54">
        <v>0</v>
      </c>
      <c r="J73" s="54">
        <v>58.188777039671614</v>
      </c>
      <c r="K73" s="54">
        <v>58.188777039671614</v>
      </c>
      <c r="L73" s="59">
        <v>58.280471063874316</v>
      </c>
      <c r="M73" s="54">
        <v>100.1575802566536</v>
      </c>
      <c r="N73" s="54">
        <v>100.1575802566536</v>
      </c>
      <c r="O73" s="54">
        <v>0</v>
      </c>
      <c r="P73" s="54">
        <v>0</v>
      </c>
    </row>
    <row r="74" ht="22.5">
      <c r="D74" s="51" t="s">
        <v>360</v>
      </c>
      <c r="E74" s="52" t="s">
        <v>361</v>
      </c>
      <c r="F74" s="53" t="s">
        <v>362</v>
      </c>
      <c r="G74" s="52" t="s">
        <v>359</v>
      </c>
      <c r="H74" s="54">
        <v>100</v>
      </c>
      <c r="I74" s="54">
        <v>100</v>
      </c>
      <c r="J74" s="54">
        <v>82.905819207365255</v>
      </c>
      <c r="K74" s="54">
        <v>82.905819207365255</v>
      </c>
      <c r="L74" s="59">
        <v>82.905819207365255</v>
      </c>
      <c r="M74" s="54">
        <v>100</v>
      </c>
      <c r="N74" s="54">
        <v>100</v>
      </c>
      <c r="O74" s="54">
        <v>82.905819207365255</v>
      </c>
      <c r="P74" s="54">
        <v>82.905819207365255</v>
      </c>
    </row>
    <row r="75">
      <c r="D75" s="51" t="s">
        <v>363</v>
      </c>
      <c r="E75" s="52" t="s">
        <v>364</v>
      </c>
      <c r="F75" s="53" t="s">
        <v>365</v>
      </c>
      <c r="G75" s="52" t="s">
        <v>359</v>
      </c>
      <c r="H75" s="54">
        <v>0</v>
      </c>
      <c r="I75" s="54">
        <v>0</v>
      </c>
      <c r="J75" s="59">
        <v>17.094180792634745</v>
      </c>
      <c r="K75" s="59">
        <v>17.094180792634745</v>
      </c>
      <c r="L75" s="59">
        <v>17.094180792634745</v>
      </c>
      <c r="M75" s="54">
        <v>100</v>
      </c>
      <c r="N75" s="54">
        <v>100</v>
      </c>
      <c r="O75" s="54">
        <v>0</v>
      </c>
      <c r="P75" s="54">
        <v>0</v>
      </c>
    </row>
    <row r="76" ht="22.5">
      <c r="D76" s="51" t="s">
        <v>366</v>
      </c>
      <c r="E76" s="75" t="s">
        <v>367</v>
      </c>
      <c r="F76" s="53" t="s">
        <v>368</v>
      </c>
      <c r="G76" s="52" t="s">
        <v>219</v>
      </c>
      <c r="H76" s="54">
        <v>126641.33314127989</v>
      </c>
      <c r="I76" s="62"/>
      <c r="J76" s="54">
        <v>130324.49525007029</v>
      </c>
      <c r="K76" s="62"/>
      <c r="L76" s="54">
        <v>140497.64494695928</v>
      </c>
      <c r="M76" s="54">
        <v>107.80601503759402</v>
      </c>
      <c r="N76" s="54">
        <v>0</v>
      </c>
      <c r="O76" s="54">
        <v>110.94138182375373</v>
      </c>
      <c r="P76" s="54">
        <v>0</v>
      </c>
    </row>
    <row r="77" ht="22.5">
      <c r="D77" s="51" t="s">
        <v>369</v>
      </c>
      <c r="E77" s="75" t="s">
        <v>370</v>
      </c>
      <c r="F77" s="53" t="s">
        <v>371</v>
      </c>
      <c r="G77" s="52" t="s">
        <v>219</v>
      </c>
      <c r="H77" s="54">
        <v>156169.16413065218</v>
      </c>
      <c r="I77" s="62"/>
      <c r="J77" s="54">
        <v>160711.09632308895</v>
      </c>
      <c r="K77" s="62"/>
      <c r="L77" s="54">
        <v>173256.22866915146</v>
      </c>
      <c r="M77" s="54">
        <v>107.80601503759402</v>
      </c>
      <c r="N77" s="54">
        <v>0</v>
      </c>
      <c r="O77" s="54">
        <v>110.9413818237537</v>
      </c>
      <c r="P77" s="54">
        <v>0</v>
      </c>
    </row>
    <row r="78" s="40" customFormat="1" ht="22.5">
      <c r="D78" s="51" t="s">
        <v>372</v>
      </c>
      <c r="E78" s="75" t="s">
        <v>373</v>
      </c>
      <c r="F78" s="53" t="s">
        <v>374</v>
      </c>
      <c r="G78" s="75" t="s">
        <v>335</v>
      </c>
      <c r="H78" s="63"/>
      <c r="I78" s="63"/>
      <c r="J78" s="63"/>
      <c r="K78" s="63"/>
      <c r="L78" s="62"/>
      <c r="M78" s="54">
        <v>0</v>
      </c>
      <c r="N78" s="54">
        <v>0</v>
      </c>
      <c r="O78" s="54">
        <v>0</v>
      </c>
      <c r="P78" s="54">
        <v>0</v>
      </c>
      <c r="Q78" s="40"/>
    </row>
    <row r="79" s="40" customFormat="1" ht="17.100000000000001" customHeight="1">
      <c r="D79" s="51" t="s">
        <v>375</v>
      </c>
      <c r="E79" s="75" t="s">
        <v>376</v>
      </c>
      <c r="F79" s="53" t="s">
        <v>377</v>
      </c>
      <c r="G79" s="52" t="s">
        <v>202</v>
      </c>
      <c r="H79" s="76">
        <v>0</v>
      </c>
      <c r="I79" s="76">
        <v>0</v>
      </c>
      <c r="J79" s="76">
        <v>1537.038</v>
      </c>
      <c r="K79" s="76">
        <v>0</v>
      </c>
      <c r="L79" s="76">
        <v>1476.8152318217076</v>
      </c>
      <c r="M79" s="54">
        <v>96.081894645526503</v>
      </c>
      <c r="N79" s="54">
        <v>0</v>
      </c>
      <c r="O79" s="54">
        <v>0</v>
      </c>
      <c r="P79" s="54">
        <v>0</v>
      </c>
      <c r="Q79" s="40"/>
    </row>
    <row r="80" ht="17.100000000000001" customHeight="1">
      <c r="C80" s="33"/>
      <c r="D80" s="51" t="s">
        <v>378</v>
      </c>
      <c r="E80" s="57" t="s">
        <v>379</v>
      </c>
      <c r="F80" s="53"/>
      <c r="G80" s="52" t="s">
        <v>202</v>
      </c>
      <c r="H80" s="64"/>
      <c r="I80" s="64"/>
      <c r="J80" s="64"/>
      <c r="K80" s="64"/>
      <c r="L80" s="64"/>
      <c r="M80" s="54">
        <v>0</v>
      </c>
      <c r="N80" s="54">
        <v>0</v>
      </c>
      <c r="O80" s="54">
        <v>0</v>
      </c>
      <c r="P80" s="54">
        <v>0</v>
      </c>
    </row>
    <row r="81" ht="17.100000000000001" customHeight="1">
      <c r="C81" s="33"/>
      <c r="D81" s="51" t="s">
        <v>380</v>
      </c>
      <c r="E81" s="57" t="s">
        <v>381</v>
      </c>
      <c r="F81" s="53"/>
      <c r="G81" s="52" t="s">
        <v>202</v>
      </c>
      <c r="H81" s="76">
        <v>0</v>
      </c>
      <c r="I81" s="63"/>
      <c r="J81" s="76">
        <v>1537.038</v>
      </c>
      <c r="K81" s="63"/>
      <c r="L81" s="76">
        <v>1476.8152318217076</v>
      </c>
      <c r="M81" s="54">
        <v>96.081894645526503</v>
      </c>
      <c r="N81" s="54">
        <v>0</v>
      </c>
      <c r="O81" s="54">
        <v>0</v>
      </c>
      <c r="P81" s="54">
        <v>0</v>
      </c>
    </row>
    <row r="82" ht="17.100000000000001" customHeight="1">
      <c r="C82" s="33"/>
      <c r="D82" s="51" t="s">
        <v>382</v>
      </c>
      <c r="E82" s="57" t="s">
        <v>383</v>
      </c>
      <c r="F82" s="53"/>
      <c r="G82" s="52" t="s">
        <v>202</v>
      </c>
      <c r="H82" s="54">
        <v>0</v>
      </c>
      <c r="I82" s="64"/>
      <c r="J82" s="54">
        <v>0</v>
      </c>
      <c r="K82" s="64"/>
      <c r="L82" s="54">
        <v>0</v>
      </c>
      <c r="M82" s="54">
        <v>0</v>
      </c>
      <c r="N82" s="54">
        <v>0</v>
      </c>
      <c r="O82" s="54">
        <v>0</v>
      </c>
      <c r="P82" s="54">
        <v>0</v>
      </c>
    </row>
    <row r="83" ht="17.100000000000001" customHeight="1">
      <c r="D83" s="51" t="s">
        <v>384</v>
      </c>
      <c r="E83" s="52" t="s">
        <v>385</v>
      </c>
      <c r="F83" s="53" t="s">
        <v>386</v>
      </c>
      <c r="G83" s="52"/>
      <c r="H83" s="60"/>
      <c r="I83" s="60"/>
      <c r="J83" s="60"/>
      <c r="K83" s="60"/>
      <c r="L83" s="60"/>
      <c r="M83" s="73"/>
      <c r="N83" s="73"/>
      <c r="O83" s="73"/>
      <c r="P83" s="73"/>
    </row>
    <row r="84" ht="17.100000000000001" customHeight="1">
      <c r="D84" s="51" t="s">
        <v>387</v>
      </c>
      <c r="E84" s="57" t="s">
        <v>388</v>
      </c>
      <c r="F84" s="53" t="s">
        <v>389</v>
      </c>
      <c r="G84" s="52" t="s">
        <v>359</v>
      </c>
      <c r="H84" s="77">
        <v>20</v>
      </c>
      <c r="I84" s="77">
        <v>20</v>
      </c>
      <c r="J84" s="77">
        <v>25</v>
      </c>
      <c r="K84" s="77">
        <v>25</v>
      </c>
      <c r="L84" s="77">
        <v>25</v>
      </c>
      <c r="M84" s="54">
        <v>100</v>
      </c>
      <c r="N84" s="54">
        <v>100</v>
      </c>
      <c r="O84" s="54">
        <v>125</v>
      </c>
      <c r="P84" s="54">
        <v>125</v>
      </c>
    </row>
    <row r="85" ht="17.100000000000001" customHeight="1">
      <c r="D85" s="51" t="s">
        <v>390</v>
      </c>
      <c r="E85" s="57" t="s">
        <v>391</v>
      </c>
      <c r="F85" s="53" t="s">
        <v>392</v>
      </c>
      <c r="G85" s="52" t="s">
        <v>359</v>
      </c>
      <c r="H85" s="64">
        <v>32.181518385222532</v>
      </c>
      <c r="I85" s="64">
        <v>32.181518385222532</v>
      </c>
      <c r="J85" s="64">
        <v>32.181518385222532</v>
      </c>
      <c r="K85" s="64">
        <v>32.181518385222532</v>
      </c>
      <c r="L85" s="64">
        <v>32.181518385222532</v>
      </c>
      <c r="M85" s="54">
        <v>100</v>
      </c>
      <c r="N85" s="54">
        <v>100</v>
      </c>
      <c r="O85" s="54">
        <v>100</v>
      </c>
      <c r="P85" s="54">
        <v>100</v>
      </c>
    </row>
    <row r="86" ht="18" customHeight="1">
      <c r="D86" s="51" t="s">
        <v>393</v>
      </c>
      <c r="E86" s="52" t="s">
        <v>394</v>
      </c>
      <c r="F86" s="53" t="s">
        <v>395</v>
      </c>
      <c r="G86" s="52" t="s">
        <v>359</v>
      </c>
      <c r="H86" s="54">
        <v>106.40000000000001</v>
      </c>
      <c r="I86" s="54">
        <v>110.40000000000001</v>
      </c>
      <c r="J86" s="54">
        <v>105.09999999999999</v>
      </c>
      <c r="K86" s="54">
        <v>105.09999999999999</v>
      </c>
      <c r="L86" s="54">
        <v>103.90000000000001</v>
      </c>
      <c r="M86" s="54">
        <v>98.85823025689821</v>
      </c>
      <c r="N86" s="54">
        <v>98.85823025689821</v>
      </c>
      <c r="O86" s="54">
        <v>97.650375939849624</v>
      </c>
      <c r="P86" s="54">
        <v>94.112318840579718</v>
      </c>
    </row>
    <row r="87" ht="18" customHeight="1">
      <c r="D87" s="51" t="s">
        <v>396</v>
      </c>
      <c r="E87" s="52" t="s">
        <v>397</v>
      </c>
      <c r="F87" s="53" t="s">
        <v>398</v>
      </c>
      <c r="G87" s="52" t="s">
        <v>359</v>
      </c>
      <c r="H87" s="54">
        <v>107.2</v>
      </c>
      <c r="I87" s="54">
        <v>108.5</v>
      </c>
      <c r="J87" s="54">
        <v>105.8</v>
      </c>
      <c r="K87" s="54">
        <v>105.8</v>
      </c>
      <c r="L87" s="54">
        <v>104.3</v>
      </c>
      <c r="M87" s="54">
        <v>98.582230623818518</v>
      </c>
      <c r="N87" s="54">
        <v>98.582230623818518</v>
      </c>
      <c r="O87" s="54">
        <v>97.294776119402982</v>
      </c>
      <c r="P87" s="54">
        <v>96.129032258064512</v>
      </c>
    </row>
    <row r="88" ht="10.5" customHeight="1">
      <c r="D88" s="33"/>
      <c r="E88" s="33"/>
      <c r="F88" s="34"/>
      <c r="G88" s="35"/>
      <c r="H88" s="33"/>
      <c r="I88" s="33"/>
      <c r="J88" s="33"/>
      <c r="K88" s="33"/>
      <c r="L88" s="33"/>
      <c r="M88" s="33"/>
      <c r="N88" s="33"/>
      <c r="O88" s="33"/>
      <c r="P88" s="33"/>
    </row>
    <row r="89" ht="11.25" customHeight="1">
      <c r="D89" s="78">
        <v>1</v>
      </c>
      <c r="E89" s="79" t="s">
        <v>399</v>
      </c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1"/>
    </row>
    <row r="90" ht="12.75">
      <c r="D90" s="78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1"/>
    </row>
    <row r="91" ht="13.5" customHeight="1">
      <c r="D91" s="78">
        <v>2</v>
      </c>
      <c r="E91" s="80" t="s">
        <v>400</v>
      </c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1"/>
    </row>
    <row r="92" ht="23.25" customHeight="1">
      <c r="D92" s="78">
        <v>3</v>
      </c>
      <c r="E92" s="82" t="s">
        <v>401</v>
      </c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1"/>
    </row>
    <row r="93" ht="19.5" customHeight="1">
      <c r="D93" s="78">
        <v>4</v>
      </c>
      <c r="E93" s="83" t="s">
        <v>402</v>
      </c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1"/>
    </row>
    <row r="94" ht="16.149999999999999" customHeight="1">
      <c r="D94" s="78">
        <v>5</v>
      </c>
      <c r="E94" s="84" t="s">
        <v>403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81"/>
    </row>
    <row r="95" ht="11.25" customHeight="1">
      <c r="D95" s="78">
        <v>6</v>
      </c>
      <c r="E95" s="84" t="s">
        <v>404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81"/>
    </row>
    <row r="96" ht="11.25" customHeight="1">
      <c r="D96" s="78">
        <v>7</v>
      </c>
      <c r="E96" s="79" t="s">
        <v>405</v>
      </c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1"/>
    </row>
    <row r="97" s="85" customFormat="1" ht="26.449999999999999" customHeight="1">
      <c r="D97" s="78">
        <v>8</v>
      </c>
      <c r="E97" s="79" t="s">
        <v>406</v>
      </c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1"/>
    </row>
    <row r="98" s="85" customFormat="1" ht="11.25" customHeight="1">
      <c r="D98" s="78">
        <v>9</v>
      </c>
      <c r="E98" s="79" t="s">
        <v>407</v>
      </c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1"/>
    </row>
    <row r="99" s="85" customFormat="1" ht="28.149999999999999" customHeight="1">
      <c r="D99" s="78">
        <v>10</v>
      </c>
      <c r="E99" s="79" t="s">
        <v>408</v>
      </c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1"/>
    </row>
    <row r="100" s="85" customFormat="1" ht="11.25" customHeight="1">
      <c r="D100" s="86">
        <v>11</v>
      </c>
      <c r="E100" s="79" t="s">
        <v>409</v>
      </c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5"/>
    </row>
    <row r="101" s="85" customFormat="1">
      <c r="E101" s="33"/>
      <c r="F101" s="34"/>
      <c r="G101" s="35"/>
      <c r="H101" s="33"/>
      <c r="I101" s="33"/>
      <c r="J101" s="33"/>
      <c r="K101" s="33"/>
      <c r="L101" s="33"/>
      <c r="M101" s="33"/>
      <c r="N101" s="33"/>
      <c r="O101" s="33"/>
      <c r="P101" s="33"/>
      <c r="Q101" s="85"/>
    </row>
    <row r="102">
      <c r="E102" s="85" t="s">
        <v>410</v>
      </c>
      <c r="G102" s="85"/>
      <c r="H102" s="85"/>
      <c r="I102" s="85"/>
      <c r="J102" s="85"/>
      <c r="K102" s="85"/>
      <c r="L102" s="85"/>
      <c r="M102" s="85"/>
      <c r="N102" s="85"/>
      <c r="O102" s="85"/>
      <c r="P102" s="85"/>
    </row>
    <row r="103">
      <c r="E103" s="85"/>
      <c r="G103" s="85"/>
      <c r="H103" s="85"/>
      <c r="I103" s="85"/>
      <c r="J103" s="85"/>
      <c r="K103" s="85"/>
      <c r="L103" s="85"/>
      <c r="M103" s="85" t="s">
        <v>411</v>
      </c>
      <c r="N103" s="85"/>
      <c r="O103" s="85"/>
      <c r="P103" s="85"/>
    </row>
    <row r="104">
      <c r="E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</row>
    <row r="105">
      <c r="E105" s="85" t="s">
        <v>412</v>
      </c>
      <c r="G105" s="85"/>
      <c r="H105" s="85"/>
      <c r="I105" s="85"/>
      <c r="J105" s="85"/>
      <c r="K105" s="85"/>
      <c r="L105" s="85"/>
      <c r="M105" s="85"/>
      <c r="N105" s="85"/>
      <c r="O105" s="85"/>
      <c r="P105" s="85"/>
    </row>
    <row r="106">
      <c r="E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</row>
    <row r="107">
      <c r="E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</row>
    <row r="108">
      <c r="E108" s="85" t="s">
        <v>413</v>
      </c>
      <c r="G108" s="85"/>
      <c r="H108" s="85"/>
      <c r="I108" s="85"/>
      <c r="J108" s="85"/>
      <c r="K108" s="85"/>
      <c r="L108" s="85"/>
      <c r="M108" s="85"/>
      <c r="N108" s="85"/>
      <c r="O108" s="85"/>
      <c r="P108" s="85"/>
    </row>
  </sheetData>
  <mergeCells count="22">
    <mergeCell ref="D2:P2"/>
    <mergeCell ref="D4:D6"/>
    <mergeCell ref="E4:E6"/>
    <mergeCell ref="F4:F6"/>
    <mergeCell ref="G4:G6"/>
    <mergeCell ref="H4:I5"/>
    <mergeCell ref="J4:K5"/>
    <mergeCell ref="L4:L5"/>
    <mergeCell ref="M4:N5"/>
    <mergeCell ref="O4:P5"/>
    <mergeCell ref="E89:P90"/>
    <mergeCell ref="Q89:Q97"/>
    <mergeCell ref="E91:P91"/>
    <mergeCell ref="E92:P92"/>
    <mergeCell ref="E93:P93"/>
    <mergeCell ref="E94:P94"/>
    <mergeCell ref="E95:P95"/>
    <mergeCell ref="E96:P96"/>
    <mergeCell ref="E97:P97"/>
    <mergeCell ref="E98:P98"/>
    <mergeCell ref="E99:P99"/>
    <mergeCell ref="E100:P10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A1" activeCellId="0" sqref="A1"/>
    </sheetView>
  </sheetViews>
  <sheetFormatPr defaultRowHeight="14.25"/>
  <cols>
    <col customWidth="1" hidden="1" min="1" max="2" style="87" width="0"/>
    <col customWidth="1" min="3" max="3" style="87" width="3.7109375"/>
    <col customWidth="1" min="4" max="4" style="87" width="7.42578125"/>
    <col customWidth="1" min="5" max="5" style="87" width="62.7109375"/>
    <col customWidth="1" min="6" max="6" style="87" width="11.85546875"/>
    <col customWidth="1" min="7" max="11" style="87" width="10.7109375"/>
    <col customWidth="1" min="12" max="12" style="87" width="15.7109375"/>
    <col min="13" max="16384" style="87" width="9.140625"/>
  </cols>
  <sheetData>
    <row r="1" hidden="1"/>
    <row r="2" hidden="1"/>
    <row r="3" s="88" customFormat="1" ht="17.100000000000001" customHeight="1">
      <c r="D3" s="36" t="s">
        <v>183</v>
      </c>
      <c r="G3" s="89"/>
      <c r="H3" s="89"/>
      <c r="I3" s="89"/>
      <c r="J3" s="89"/>
      <c r="K3" s="89"/>
      <c r="L3" s="90" t="s">
        <v>414</v>
      </c>
      <c r="N3" s="91"/>
    </row>
    <row r="4" ht="18.949999999999999" customHeight="1">
      <c r="D4" s="92" t="s">
        <v>415</v>
      </c>
      <c r="E4" s="92"/>
      <c r="F4" s="92"/>
      <c r="G4" s="92"/>
      <c r="H4" s="92"/>
      <c r="I4" s="92"/>
      <c r="J4" s="92"/>
      <c r="K4" s="92"/>
      <c r="L4" s="92"/>
    </row>
    <row r="5" ht="3" customHeight="1">
      <c r="D5" s="93"/>
      <c r="E5" s="93"/>
      <c r="F5" s="93"/>
      <c r="G5" s="93"/>
      <c r="H5" s="93"/>
      <c r="I5" s="93"/>
      <c r="J5" s="93"/>
      <c r="K5" s="93"/>
      <c r="L5" s="93"/>
    </row>
    <row r="6" s="94" customFormat="1" ht="38.25">
      <c r="D6" s="95" t="s">
        <v>186</v>
      </c>
      <c r="E6" s="95" t="s">
        <v>187</v>
      </c>
      <c r="F6" s="95" t="s">
        <v>19</v>
      </c>
      <c r="G6" s="95">
        <v>2022</v>
      </c>
      <c r="H6" s="95">
        <v>2023</v>
      </c>
      <c r="I6" s="95">
        <v>2024</v>
      </c>
      <c r="J6" s="95" t="s">
        <v>416</v>
      </c>
      <c r="K6" s="95">
        <v>2025</v>
      </c>
      <c r="L6" s="95" t="s">
        <v>417</v>
      </c>
    </row>
    <row r="7" s="94" customFormat="1">
      <c r="D7" s="96">
        <v>1</v>
      </c>
      <c r="E7" s="96">
        <v>2</v>
      </c>
      <c r="F7" s="96">
        <v>3</v>
      </c>
      <c r="G7" s="96">
        <v>4</v>
      </c>
      <c r="H7" s="96">
        <v>5</v>
      </c>
      <c r="I7" s="96">
        <v>6</v>
      </c>
      <c r="J7" s="96">
        <v>7</v>
      </c>
      <c r="K7" s="96">
        <v>8</v>
      </c>
      <c r="L7" s="96">
        <v>9</v>
      </c>
    </row>
    <row r="8" s="87" customFormat="1" ht="17.100000000000001" customHeight="1">
      <c r="D8" s="97" t="s">
        <v>195</v>
      </c>
      <c r="E8" s="98" t="s">
        <v>418</v>
      </c>
      <c r="F8" s="99" t="s">
        <v>202</v>
      </c>
      <c r="G8" s="100">
        <v>1659.9412070000003</v>
      </c>
      <c r="H8" s="100">
        <v>1649.346184</v>
      </c>
      <c r="I8" s="100">
        <v>1834.492563</v>
      </c>
      <c r="J8" s="100">
        <v>1714.593318</v>
      </c>
      <c r="K8" s="100">
        <v>1871.838</v>
      </c>
      <c r="L8" s="100">
        <v>1830.0000000000002</v>
      </c>
    </row>
    <row r="9" s="87" customFormat="1" ht="17.100000000000001" customHeight="1">
      <c r="D9" s="101" t="s">
        <v>419</v>
      </c>
      <c r="E9" s="102" t="s">
        <v>420</v>
      </c>
      <c r="F9" s="99" t="s">
        <v>202</v>
      </c>
      <c r="G9" s="103">
        <v>1152.8229610000001</v>
      </c>
      <c r="H9" s="103">
        <v>1101.670314</v>
      </c>
      <c r="I9" s="103">
        <v>1834.492563</v>
      </c>
      <c r="J9" s="77">
        <v>1362.9952793333332</v>
      </c>
      <c r="K9" s="103">
        <v>1871.838</v>
      </c>
      <c r="L9" s="103">
        <v>1830.0000000000002</v>
      </c>
    </row>
    <row r="10" s="87" customFormat="1" ht="17.100000000000001" customHeight="1">
      <c r="D10" s="101" t="s">
        <v>421</v>
      </c>
      <c r="E10" s="102" t="s">
        <v>422</v>
      </c>
      <c r="F10" s="99" t="s">
        <v>202</v>
      </c>
      <c r="G10" s="103">
        <v>507.11824600000011</v>
      </c>
      <c r="H10" s="103">
        <v>547.67586999999992</v>
      </c>
      <c r="I10" s="103"/>
      <c r="J10" s="77">
        <v>351.5980386666667</v>
      </c>
      <c r="K10" s="103"/>
      <c r="L10" s="103"/>
    </row>
    <row r="11" s="87" customFormat="1" ht="25.5">
      <c r="D11" s="97" t="s">
        <v>196</v>
      </c>
      <c r="E11" s="98" t="s">
        <v>423</v>
      </c>
      <c r="F11" s="99" t="s">
        <v>202</v>
      </c>
      <c r="G11" s="100">
        <v>323.66315899999989</v>
      </c>
      <c r="H11" s="100">
        <v>322.22830600000003</v>
      </c>
      <c r="I11" s="100">
        <v>340.50456700000001</v>
      </c>
      <c r="J11" s="100">
        <v>328.79867733333333</v>
      </c>
      <c r="K11" s="100">
        <v>334.79999999999995</v>
      </c>
      <c r="L11" s="100">
        <v>353.18476817829264</v>
      </c>
    </row>
    <row r="12" s="87" customFormat="1" ht="17.100000000000001" customHeight="1">
      <c r="D12" s="101" t="s">
        <v>424</v>
      </c>
      <c r="E12" s="102" t="s">
        <v>425</v>
      </c>
      <c r="F12" s="99" t="s">
        <v>202</v>
      </c>
      <c r="G12" s="103">
        <v>128.11974999999998</v>
      </c>
      <c r="H12" s="103">
        <v>128.330692</v>
      </c>
      <c r="I12" s="103">
        <v>143.000608</v>
      </c>
      <c r="J12" s="77">
        <v>133.15034999999997</v>
      </c>
      <c r="K12" s="103">
        <v>173.48265214016249</v>
      </c>
      <c r="L12" s="103">
        <v>145.4850000000001</v>
      </c>
    </row>
    <row r="13" s="87" customFormat="1" ht="17.100000000000001" customHeight="1">
      <c r="D13" s="101" t="s">
        <v>426</v>
      </c>
      <c r="E13" s="104" t="s">
        <v>427</v>
      </c>
      <c r="F13" s="99" t="s">
        <v>359</v>
      </c>
      <c r="G13" s="100">
        <v>7.7183305926569457</v>
      </c>
      <c r="H13" s="100">
        <v>7.7807008161726223</v>
      </c>
      <c r="I13" s="100">
        <v>7.7951042639359009</v>
      </c>
      <c r="J13" s="100">
        <v>7.7657103058884065</v>
      </c>
      <c r="K13" s="100">
        <v>9.2680377329748893</v>
      </c>
      <c r="L13" s="100">
        <v>7.9500000000000046</v>
      </c>
    </row>
    <row r="14" s="87" customFormat="1" ht="17.100000000000001" customHeight="1">
      <c r="D14" s="101" t="s">
        <v>428</v>
      </c>
      <c r="E14" s="102" t="s">
        <v>429</v>
      </c>
      <c r="F14" s="99" t="s">
        <v>202</v>
      </c>
      <c r="G14" s="103">
        <v>171.45227799999998</v>
      </c>
      <c r="H14" s="103">
        <v>171.51279900000003</v>
      </c>
      <c r="I14" s="103">
        <v>172.55806100000001</v>
      </c>
      <c r="J14" s="77">
        <v>171.84104600000001</v>
      </c>
      <c r="K14" s="103">
        <v>136.37826465965159</v>
      </c>
      <c r="L14" s="103">
        <v>182.31545020709913</v>
      </c>
    </row>
    <row r="15" s="87" customFormat="1" ht="17.100000000000001" customHeight="1">
      <c r="D15" s="101" t="s">
        <v>430</v>
      </c>
      <c r="E15" s="104" t="s">
        <v>431</v>
      </c>
      <c r="F15" s="99" t="s">
        <v>432</v>
      </c>
      <c r="G15" s="100">
        <v>54.671620050522343</v>
      </c>
      <c r="H15" s="100">
        <v>54.355395962978989</v>
      </c>
      <c r="I15" s="100">
        <v>58.2794537286807</v>
      </c>
      <c r="J15" s="100">
        <v>55.718334681285448</v>
      </c>
      <c r="K15" s="100">
        <v>43.059702876581859</v>
      </c>
      <c r="L15" s="100">
        <v>59.114598092767082</v>
      </c>
    </row>
    <row r="16" s="87" customFormat="1" ht="17.100000000000001" customHeight="1">
      <c r="D16" s="101" t="s">
        <v>433</v>
      </c>
      <c r="E16" s="102" t="s">
        <v>434</v>
      </c>
      <c r="F16" s="99" t="s">
        <v>202</v>
      </c>
      <c r="G16" s="103">
        <v>8.249855999999987</v>
      </c>
      <c r="H16" s="103">
        <v>6.9826610000000002</v>
      </c>
      <c r="I16" s="103">
        <v>6.9409640000000001</v>
      </c>
      <c r="J16" s="77">
        <v>7.3911603333333291</v>
      </c>
      <c r="K16" s="103">
        <v>7.9402690617283955</v>
      </c>
      <c r="L16" s="103">
        <v>7.6345179711934161</v>
      </c>
    </row>
    <row r="17" s="87" customFormat="1" ht="17.100000000000001" customHeight="1">
      <c r="D17" s="101" t="s">
        <v>435</v>
      </c>
      <c r="E17" s="104" t="s">
        <v>427</v>
      </c>
      <c r="F17" s="99" t="s">
        <v>359</v>
      </c>
      <c r="G17" s="100">
        <v>0.49699687948044208</v>
      </c>
      <c r="H17" s="100">
        <v>0.42335933279122928</v>
      </c>
      <c r="I17" s="100">
        <v>0.37835879741312417</v>
      </c>
      <c r="J17" s="100">
        <v>0.43107366952501613</v>
      </c>
      <c r="K17" s="100">
        <v>0.42419638140311267</v>
      </c>
      <c r="L17" s="100">
        <v>0.41718677438215385</v>
      </c>
    </row>
    <row r="18" s="87" customFormat="1" ht="17.100000000000001" customHeight="1">
      <c r="D18" s="101" t="s">
        <v>436</v>
      </c>
      <c r="E18" s="102" t="s">
        <v>437</v>
      </c>
      <c r="F18" s="99" t="s">
        <v>202</v>
      </c>
      <c r="G18" s="103">
        <v>15.841275000000001</v>
      </c>
      <c r="H18" s="103">
        <v>15.402153999999999</v>
      </c>
      <c r="I18" s="103">
        <v>18.004933999999999</v>
      </c>
      <c r="J18" s="77">
        <v>16.416121</v>
      </c>
      <c r="K18" s="103">
        <v>16.998814138457526</v>
      </c>
      <c r="L18" s="103">
        <v>17.7498</v>
      </c>
    </row>
    <row r="19" s="87" customFormat="1" ht="17.100000000000001" customHeight="1">
      <c r="D19" s="101" t="s">
        <v>438</v>
      </c>
      <c r="E19" s="104" t="s">
        <v>427</v>
      </c>
      <c r="F19" s="99" t="s">
        <v>359</v>
      </c>
      <c r="G19" s="100">
        <v>0.95432747456338052</v>
      </c>
      <c r="H19" s="100">
        <v>0.93383391245654945</v>
      </c>
      <c r="I19" s="100">
        <v>0.98146672072390395</v>
      </c>
      <c r="J19" s="100">
        <v>0.95743526045865535</v>
      </c>
      <c r="K19" s="100">
        <v>0.90813489941210335</v>
      </c>
      <c r="L19" s="100">
        <v>0.96993442622950821</v>
      </c>
    </row>
    <row r="20" s="87" customFormat="1" ht="17.100000000000001" customHeight="1">
      <c r="D20" s="97" t="s">
        <v>199</v>
      </c>
      <c r="E20" s="98" t="s">
        <v>204</v>
      </c>
      <c r="F20" s="99" t="s">
        <v>202</v>
      </c>
      <c r="G20" s="100">
        <v>1360.369179</v>
      </c>
      <c r="H20" s="100">
        <v>1349.5026929999999</v>
      </c>
      <c r="I20" s="100">
        <v>1518.933894</v>
      </c>
      <c r="J20" s="100">
        <v>1409.6019220000001</v>
      </c>
      <c r="K20" s="100">
        <v>1550.139083200186</v>
      </c>
      <c r="L20" s="100">
        <v>1502.1995497929011</v>
      </c>
    </row>
    <row r="21" s="87" customFormat="1" ht="17.100000000000001" customHeight="1">
      <c r="D21" s="101" t="s">
        <v>439</v>
      </c>
      <c r="E21" s="102" t="s">
        <v>420</v>
      </c>
      <c r="F21" s="99" t="s">
        <v>202</v>
      </c>
      <c r="G21" s="103">
        <v>946.92427555051916</v>
      </c>
      <c r="H21" s="103">
        <v>902.33377341173298</v>
      </c>
      <c r="I21" s="103">
        <v>1518.933894</v>
      </c>
      <c r="J21" s="77">
        <v>1122.7306476540841</v>
      </c>
      <c r="K21" s="103">
        <v>1550.139083200186</v>
      </c>
      <c r="L21" s="103">
        <v>1502.1995497929011</v>
      </c>
    </row>
    <row r="22" s="87" customFormat="1" ht="17.100000000000001" customHeight="1">
      <c r="D22" s="101" t="s">
        <v>440</v>
      </c>
      <c r="E22" s="102" t="s">
        <v>441</v>
      </c>
      <c r="F22" s="99" t="s">
        <v>202</v>
      </c>
      <c r="G22" s="103">
        <v>413.44490344948088</v>
      </c>
      <c r="H22" s="103">
        <v>447.16891958826693</v>
      </c>
      <c r="I22" s="103"/>
      <c r="J22" s="77">
        <v>286.87127434591594</v>
      </c>
      <c r="K22" s="103"/>
      <c r="L22" s="103"/>
    </row>
    <row r="23" s="87" customFormat="1" ht="17.100000000000001" customHeight="1">
      <c r="D23" s="97" t="s">
        <v>203</v>
      </c>
      <c r="E23" s="105" t="s">
        <v>442</v>
      </c>
      <c r="F23" s="106" t="s">
        <v>443</v>
      </c>
      <c r="G23" s="107">
        <v>1336.2780480000004</v>
      </c>
      <c r="H23" s="107">
        <v>1327.117878</v>
      </c>
      <c r="I23" s="107">
        <v>1493.9879960000001</v>
      </c>
      <c r="J23" s="77">
        <v>1385.7946406666667</v>
      </c>
      <c r="K23" s="107">
        <v>1537.038</v>
      </c>
      <c r="L23" s="107">
        <v>1476.8152318217076</v>
      </c>
    </row>
    <row r="24" s="108" customFormat="1" ht="17.100000000000001" customHeight="1">
      <c r="D24" s="97" t="s">
        <v>206</v>
      </c>
      <c r="E24" s="105" t="s">
        <v>444</v>
      </c>
      <c r="F24" s="106" t="s">
        <v>445</v>
      </c>
      <c r="G24" s="100">
        <v>418.84218548588564</v>
      </c>
      <c r="H24" s="100">
        <v>412.78733557888506</v>
      </c>
      <c r="I24" s="100">
        <v>421.6238019867036</v>
      </c>
      <c r="J24" s="100">
        <v>417.90907460533117</v>
      </c>
      <c r="K24" s="100">
        <v>404.10000000000002</v>
      </c>
      <c r="L24" s="100">
        <v>406.99645721322304</v>
      </c>
    </row>
    <row r="25" s="108" customFormat="1" ht="17.100000000000001" customHeight="1">
      <c r="D25" s="101" t="s">
        <v>446</v>
      </c>
      <c r="E25" s="109" t="s">
        <v>420</v>
      </c>
      <c r="F25" s="106" t="s">
        <v>445</v>
      </c>
      <c r="G25" s="110">
        <v>348.57752713095715</v>
      </c>
      <c r="H25" s="110">
        <v>340.03326964264181</v>
      </c>
      <c r="I25" s="110">
        <v>421.6238019867036</v>
      </c>
      <c r="J25" s="77">
        <v>379.22978577795118</v>
      </c>
      <c r="K25" s="110">
        <v>404.10000000000002</v>
      </c>
      <c r="L25" s="110">
        <v>406.99645721322304</v>
      </c>
    </row>
    <row r="26" s="108" customFormat="1" ht="17.100000000000001" customHeight="1">
      <c r="D26" s="101" t="s">
        <v>447</v>
      </c>
      <c r="E26" s="109" t="s">
        <v>448</v>
      </c>
      <c r="F26" s="106" t="s">
        <v>445</v>
      </c>
      <c r="G26" s="110">
        <v>579.77127217778479</v>
      </c>
      <c r="H26" s="110">
        <v>559.59640027806529</v>
      </c>
      <c r="I26" s="110"/>
      <c r="J26" s="77">
        <v>569.28854992916297</v>
      </c>
      <c r="K26" s="110"/>
      <c r="L26" s="110"/>
    </row>
    <row r="27" s="108" customFormat="1" ht="17.100000000000001" customHeight="1">
      <c r="D27" s="97" t="s">
        <v>209</v>
      </c>
      <c r="E27" s="105" t="s">
        <v>449</v>
      </c>
      <c r="F27" s="106" t="s">
        <v>212</v>
      </c>
      <c r="G27" s="110">
        <v>3136.038</v>
      </c>
      <c r="H27" s="110">
        <v>3155.3959999999997</v>
      </c>
      <c r="I27" s="110">
        <v>2960.873</v>
      </c>
      <c r="J27" s="77">
        <v>3084.1023333333328</v>
      </c>
      <c r="K27" s="110">
        <v>3167.1900999999998</v>
      </c>
      <c r="L27" s="110">
        <v>3084.1019999999999</v>
      </c>
    </row>
    <row r="28" s="108" customFormat="1" ht="17.100000000000001" customHeight="1">
      <c r="D28" s="97" t="s">
        <v>213</v>
      </c>
      <c r="E28" s="105" t="s">
        <v>450</v>
      </c>
      <c r="F28" s="106" t="s">
        <v>443</v>
      </c>
      <c r="G28" s="110">
        <v>141.84043688246123</v>
      </c>
      <c r="H28" s="110">
        <v>144.46281195767506</v>
      </c>
      <c r="I28" s="110">
        <v>142.84779568288306</v>
      </c>
      <c r="J28" s="77">
        <v>143.05713811128027</v>
      </c>
      <c r="K28" s="110">
        <v>143.19999999999999</v>
      </c>
      <c r="L28" s="110">
        <v>141.90766891082902</v>
      </c>
    </row>
    <row r="29" s="108" customFormat="1" ht="17.100000000000001" customHeight="1">
      <c r="D29" s="97" t="s">
        <v>216</v>
      </c>
      <c r="E29" s="105" t="s">
        <v>451</v>
      </c>
      <c r="F29" s="106"/>
      <c r="G29" s="110">
        <v>9.0150000000000006</v>
      </c>
      <c r="H29" s="110">
        <v>9.0449999999999999</v>
      </c>
      <c r="I29" s="110">
        <v>8.972999999999999</v>
      </c>
      <c r="J29" s="77">
        <v>9.011000000000001</v>
      </c>
      <c r="K29" s="110">
        <v>9.0299999999999994</v>
      </c>
      <c r="L29" s="110">
        <v>8.8663209999999992</v>
      </c>
    </row>
    <row r="30" ht="17.100000000000001" customHeight="1">
      <c r="D30" s="97" t="s">
        <v>283</v>
      </c>
      <c r="E30" s="111" t="s">
        <v>452</v>
      </c>
      <c r="F30" s="99" t="s">
        <v>453</v>
      </c>
      <c r="G30" s="107">
        <v>1014.5961783434344</v>
      </c>
      <c r="H30" s="107">
        <v>1012.8953325428571</v>
      </c>
      <c r="I30" s="107">
        <v>1063.373</v>
      </c>
      <c r="J30" s="107">
        <v>1030.2881702954305</v>
      </c>
      <c r="K30" s="107">
        <v>1079.9528258411951</v>
      </c>
      <c r="L30" s="107">
        <v>1049.047620296235</v>
      </c>
    </row>
    <row r="31" ht="17.100000000000001" customHeight="1" collapsed="1">
      <c r="D31" s="112" t="s">
        <v>454</v>
      </c>
      <c r="E31" s="109" t="s">
        <v>455</v>
      </c>
      <c r="F31" s="99" t="s">
        <v>453</v>
      </c>
      <c r="G31" s="113">
        <v>129.42187074363457</v>
      </c>
      <c r="H31" s="113">
        <v>137.08073014285713</v>
      </c>
      <c r="I31" s="113">
        <v>180.09500000000003</v>
      </c>
      <c r="J31" s="113">
        <v>148.86586696216389</v>
      </c>
      <c r="K31" s="113">
        <v>184.60908852446175</v>
      </c>
      <c r="L31" s="113">
        <v>179.32609681427087</v>
      </c>
      <c r="M31" s="87"/>
    </row>
    <row r="32" ht="17.100000000000001" hidden="1" customHeight="1">
      <c r="D32" s="112" t="s">
        <v>456</v>
      </c>
      <c r="E32" s="114"/>
      <c r="F32" s="99"/>
      <c r="G32" s="115"/>
      <c r="H32" s="115"/>
      <c r="I32" s="115"/>
      <c r="J32" s="116"/>
      <c r="K32" s="115"/>
      <c r="L32" s="115"/>
    </row>
    <row r="33" s="117" customFormat="1" ht="17.100000000000001" customHeight="1">
      <c r="C33" s="118" t="s">
        <v>457</v>
      </c>
      <c r="D33" s="112" t="s">
        <v>458</v>
      </c>
      <c r="E33" s="119" t="s">
        <v>459</v>
      </c>
      <c r="F33" s="120"/>
      <c r="G33" s="121">
        <v>129.42187074363457</v>
      </c>
      <c r="H33" s="121">
        <v>114.19473014285714</v>
      </c>
      <c r="I33" s="121"/>
      <c r="J33" s="122">
        <v>81.205533628830565</v>
      </c>
      <c r="K33" s="121"/>
      <c r="L33" s="121"/>
    </row>
    <row r="34" s="117" customFormat="1" ht="17.100000000000001" customHeight="1">
      <c r="C34" s="118" t="s">
        <v>457</v>
      </c>
      <c r="D34" s="112" t="s">
        <v>460</v>
      </c>
      <c r="E34" s="119" t="s">
        <v>461</v>
      </c>
      <c r="F34" s="120"/>
      <c r="G34" s="121">
        <v>0</v>
      </c>
      <c r="H34" s="121">
        <v>0</v>
      </c>
      <c r="I34" s="121"/>
      <c r="J34" s="122">
        <v>0</v>
      </c>
      <c r="K34" s="121"/>
      <c r="L34" s="121"/>
    </row>
    <row r="35" s="117" customFormat="1" ht="17.100000000000001" customHeight="1">
      <c r="C35" s="118" t="s">
        <v>457</v>
      </c>
      <c r="D35" s="112" t="s">
        <v>462</v>
      </c>
      <c r="E35" s="119" t="s">
        <v>463</v>
      </c>
      <c r="F35" s="120"/>
      <c r="G35" s="121">
        <v>0</v>
      </c>
      <c r="H35" s="121">
        <v>18.600999999999999</v>
      </c>
      <c r="I35" s="121"/>
      <c r="J35" s="122">
        <v>6.200333333333333</v>
      </c>
      <c r="K35" s="121"/>
      <c r="L35" s="121"/>
    </row>
    <row r="36" s="117" customFormat="1" ht="17.100000000000001" customHeight="1">
      <c r="C36" s="118" t="s">
        <v>457</v>
      </c>
      <c r="D36" s="112" t="s">
        <v>464</v>
      </c>
      <c r="E36" s="119" t="s">
        <v>465</v>
      </c>
      <c r="F36" s="120"/>
      <c r="G36" s="121">
        <v>0</v>
      </c>
      <c r="H36" s="121">
        <v>4.2850000000000001</v>
      </c>
      <c r="I36" s="121">
        <v>148.43200000000002</v>
      </c>
      <c r="J36" s="122">
        <v>50.905666666666669</v>
      </c>
      <c r="K36" s="121">
        <v>152.16722119771654</v>
      </c>
      <c r="L36" s="121">
        <v>147.81262427848742</v>
      </c>
    </row>
    <row r="37" s="117" customFormat="1" ht="17.100000000000001" customHeight="1">
      <c r="C37" s="118" t="s">
        <v>457</v>
      </c>
      <c r="D37" s="112" t="s">
        <v>466</v>
      </c>
      <c r="E37" s="119" t="s">
        <v>467</v>
      </c>
      <c r="F37" s="120"/>
      <c r="G37" s="121"/>
      <c r="H37" s="121"/>
      <c r="I37" s="121">
        <v>20.952999999999999</v>
      </c>
      <c r="J37" s="122">
        <v>6.9843333333333328</v>
      </c>
      <c r="K37" s="121">
        <v>21.468415693310547</v>
      </c>
      <c r="L37" s="121">
        <v>20.854050154510638</v>
      </c>
    </row>
    <row r="38" s="117" customFormat="1" ht="17.100000000000001" customHeight="1">
      <c r="C38" s="118" t="s">
        <v>457</v>
      </c>
      <c r="D38" s="112" t="s">
        <v>468</v>
      </c>
      <c r="E38" s="119" t="s">
        <v>469</v>
      </c>
      <c r="F38" s="120"/>
      <c r="G38" s="121"/>
      <c r="H38" s="121"/>
      <c r="I38" s="121">
        <v>3.7349999999999999</v>
      </c>
      <c r="J38" s="122">
        <v>1.2449999999999999</v>
      </c>
      <c r="K38" s="121">
        <v>3.8268759898112394</v>
      </c>
      <c r="L38" s="121">
        <v>3.7173615867463958</v>
      </c>
    </row>
    <row r="39" s="117" customFormat="1" ht="17.100000000000001" customHeight="1">
      <c r="C39" s="118" t="s">
        <v>457</v>
      </c>
      <c r="D39" s="112" t="s">
        <v>470</v>
      </c>
      <c r="E39" s="119" t="s">
        <v>471</v>
      </c>
      <c r="F39" s="120"/>
      <c r="G39" s="121"/>
      <c r="H39" s="121"/>
      <c r="I39" s="121">
        <v>6.9749999999999996</v>
      </c>
      <c r="J39" s="122">
        <v>2.3249999999999997</v>
      </c>
      <c r="K39" s="121">
        <v>7.1465756436233985</v>
      </c>
      <c r="L39" s="121">
        <v>6.9420607945264017</v>
      </c>
    </row>
    <row r="40" ht="17.100000000000001" customHeight="1">
      <c r="D40" s="123"/>
      <c r="E40" s="124" t="s">
        <v>472</v>
      </c>
      <c r="F40" s="125"/>
      <c r="G40" s="126"/>
      <c r="H40" s="126"/>
      <c r="I40" s="126"/>
      <c r="J40" s="77">
        <v>0</v>
      </c>
      <c r="K40" s="126"/>
      <c r="L40" s="127"/>
    </row>
    <row r="41" ht="17.100000000000001" customHeight="1">
      <c r="D41" s="128" t="s">
        <v>473</v>
      </c>
      <c r="E41" s="102" t="s">
        <v>474</v>
      </c>
      <c r="F41" s="99" t="s">
        <v>453</v>
      </c>
      <c r="G41" s="129">
        <v>3.3839982795028898</v>
      </c>
      <c r="H41" s="129">
        <v>2.7927689</v>
      </c>
      <c r="I41" s="129">
        <v>2.7719999999999998</v>
      </c>
      <c r="J41" s="77">
        <v>2.9829223931676299</v>
      </c>
      <c r="K41" s="129">
        <v>2.8401874815948474</v>
      </c>
      <c r="L41" s="121">
        <v>2.7589093222117831</v>
      </c>
    </row>
    <row r="42" ht="17.100000000000001" customHeight="1">
      <c r="D42" s="112" t="s">
        <v>475</v>
      </c>
      <c r="E42" s="109" t="s">
        <v>476</v>
      </c>
      <c r="F42" s="99" t="s">
        <v>453</v>
      </c>
      <c r="G42" s="113">
        <v>881.79030932029696</v>
      </c>
      <c r="H42" s="113">
        <v>873.02183349999996</v>
      </c>
      <c r="I42" s="113">
        <v>880.50600000000009</v>
      </c>
      <c r="J42" s="113">
        <v>878.439380940099</v>
      </c>
      <c r="K42" s="113">
        <v>892.50354983513853</v>
      </c>
      <c r="L42" s="113">
        <v>866.96261415975232</v>
      </c>
    </row>
    <row r="43" ht="17.100000000000001" customHeight="1">
      <c r="D43" s="112" t="s">
        <v>477</v>
      </c>
      <c r="E43" s="130" t="s">
        <v>478</v>
      </c>
      <c r="F43" s="99" t="s">
        <v>453</v>
      </c>
      <c r="G43" s="129"/>
      <c r="H43" s="129"/>
      <c r="I43" s="129"/>
      <c r="J43" s="77">
        <v>0</v>
      </c>
      <c r="K43" s="129"/>
      <c r="L43" s="129"/>
    </row>
    <row r="44" ht="17.100000000000001" customHeight="1">
      <c r="D44" s="112" t="s">
        <v>479</v>
      </c>
      <c r="E44" s="130" t="s">
        <v>480</v>
      </c>
      <c r="F44" s="99" t="s">
        <v>453</v>
      </c>
      <c r="G44" s="129"/>
      <c r="H44" s="129"/>
      <c r="I44" s="129"/>
      <c r="J44" s="77">
        <v>0</v>
      </c>
      <c r="K44" s="129"/>
      <c r="L44" s="129"/>
    </row>
    <row r="45" ht="17.100000000000001" customHeight="1">
      <c r="D45" s="112" t="s">
        <v>481</v>
      </c>
      <c r="E45" s="130" t="s">
        <v>482</v>
      </c>
      <c r="F45" s="99" t="s">
        <v>453</v>
      </c>
      <c r="G45" s="129">
        <v>881.79030932029696</v>
      </c>
      <c r="H45" s="129">
        <v>873.02183349999996</v>
      </c>
      <c r="I45" s="129">
        <v>880.50600000000009</v>
      </c>
      <c r="J45" s="77">
        <v>878.439380940099</v>
      </c>
      <c r="K45" s="129">
        <v>892.50354983513853</v>
      </c>
      <c r="L45" s="121">
        <v>866.96261415975232</v>
      </c>
    </row>
    <row r="46" ht="17.100000000000001" customHeight="1" collapsed="1">
      <c r="D46" s="112" t="s">
        <v>483</v>
      </c>
      <c r="E46" s="109" t="s">
        <v>484</v>
      </c>
      <c r="F46" s="99" t="s">
        <v>453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87"/>
    </row>
    <row r="47" ht="17.100000000000001" hidden="1" customHeight="1">
      <c r="D47" s="112" t="s">
        <v>485</v>
      </c>
      <c r="E47" s="131"/>
      <c r="F47" s="99"/>
      <c r="G47" s="115"/>
      <c r="H47" s="115"/>
      <c r="I47" s="115"/>
      <c r="J47" s="116"/>
      <c r="K47" s="115"/>
      <c r="L47" s="115"/>
    </row>
    <row r="48" ht="17.100000000000001" customHeight="1">
      <c r="D48" s="123"/>
      <c r="E48" s="124" t="s">
        <v>486</v>
      </c>
      <c r="F48" s="125"/>
      <c r="G48" s="126"/>
      <c r="H48" s="126"/>
      <c r="I48" s="126"/>
      <c r="J48" s="77">
        <v>0</v>
      </c>
      <c r="K48" s="126"/>
      <c r="L48" s="127"/>
    </row>
    <row r="49" ht="17.100000000000001" customHeight="1">
      <c r="D49" s="101" t="s">
        <v>487</v>
      </c>
      <c r="E49" s="132" t="s">
        <v>488</v>
      </c>
      <c r="F49" s="99" t="s">
        <v>453</v>
      </c>
      <c r="G49" s="129">
        <v>330.07652235167302</v>
      </c>
      <c r="H49" s="129">
        <v>306.82350328217422</v>
      </c>
      <c r="I49" s="129">
        <v>640.41868335474862</v>
      </c>
      <c r="J49" s="77">
        <v>425.77290299619864</v>
      </c>
      <c r="K49" s="129">
        <v>626.41120352119526</v>
      </c>
      <c r="L49" s="129">
        <v>611.38989479300938</v>
      </c>
    </row>
    <row r="50" ht="17.100000000000001" customHeight="1">
      <c r="D50" s="97" t="s">
        <v>288</v>
      </c>
      <c r="E50" s="111" t="s">
        <v>489</v>
      </c>
      <c r="F50" s="99" t="s">
        <v>359</v>
      </c>
      <c r="G50" s="107">
        <v>100</v>
      </c>
      <c r="H50" s="107">
        <v>100.00000000000001</v>
      </c>
      <c r="I50" s="107">
        <v>100</v>
      </c>
      <c r="J50" s="107">
        <v>100</v>
      </c>
      <c r="K50" s="107">
        <v>100</v>
      </c>
      <c r="L50" s="107">
        <v>100</v>
      </c>
    </row>
    <row r="51" ht="17.100000000000001" customHeight="1" collapsed="1">
      <c r="D51" s="112" t="s">
        <v>291</v>
      </c>
      <c r="E51" s="109" t="s">
        <v>455</v>
      </c>
      <c r="F51" s="99" t="s">
        <v>359</v>
      </c>
      <c r="G51" s="107">
        <v>12.755998248972912</v>
      </c>
      <c r="H51" s="107">
        <v>13.533553343435617</v>
      </c>
      <c r="I51" s="107">
        <v>16.93620206644329</v>
      </c>
      <c r="J51" s="107">
        <v>14.448954307558173</v>
      </c>
      <c r="K51" s="107">
        <v>17.094180792634745</v>
      </c>
      <c r="L51" s="107">
        <v>17.094180792634745</v>
      </c>
    </row>
    <row r="52" ht="17.100000000000001" hidden="1" customHeight="1">
      <c r="D52" s="112" t="s">
        <v>490</v>
      </c>
      <c r="E52" s="114"/>
      <c r="F52" s="99"/>
      <c r="G52" s="116"/>
      <c r="H52" s="116"/>
      <c r="I52" s="116"/>
      <c r="J52" s="116"/>
      <c r="K52" s="116"/>
      <c r="L52" s="116"/>
    </row>
    <row r="53" s="117" customFormat="1" ht="17.100000000000001" customHeight="1">
      <c r="D53" s="112" t="s">
        <v>491</v>
      </c>
      <c r="E53" s="119" t="s">
        <v>459</v>
      </c>
      <c r="F53" s="133"/>
      <c r="G53" s="134">
        <v>12.755998248972912</v>
      </c>
      <c r="H53" s="134">
        <v>11.274089876213878</v>
      </c>
      <c r="I53" s="134">
        <v>0</v>
      </c>
      <c r="J53" s="122">
        <v>7.8818272372811231</v>
      </c>
      <c r="K53" s="134">
        <v>0</v>
      </c>
      <c r="L53" s="134">
        <v>0</v>
      </c>
    </row>
    <row r="54" s="117" customFormat="1" ht="17.100000000000001" customHeight="1">
      <c r="D54" s="112" t="s">
        <v>492</v>
      </c>
      <c r="E54" s="119" t="s">
        <v>461</v>
      </c>
      <c r="F54" s="133"/>
      <c r="G54" s="134">
        <v>0</v>
      </c>
      <c r="H54" s="134">
        <v>0</v>
      </c>
      <c r="I54" s="134">
        <v>0</v>
      </c>
      <c r="J54" s="122">
        <v>0</v>
      </c>
      <c r="K54" s="134">
        <v>0</v>
      </c>
      <c r="L54" s="134">
        <v>0</v>
      </c>
    </row>
    <row r="55" s="117" customFormat="1" ht="17.100000000000001" customHeight="1">
      <c r="D55" s="112" t="s">
        <v>493</v>
      </c>
      <c r="E55" s="119" t="s">
        <v>463</v>
      </c>
      <c r="F55" s="133"/>
      <c r="G55" s="134">
        <v>0</v>
      </c>
      <c r="H55" s="134">
        <v>1.8364187692821621</v>
      </c>
      <c r="I55" s="134">
        <v>0</v>
      </c>
      <c r="J55" s="122">
        <v>0.60180573863673648</v>
      </c>
      <c r="K55" s="134">
        <v>0</v>
      </c>
      <c r="L55" s="134">
        <v>0</v>
      </c>
    </row>
    <row r="56" s="117" customFormat="1" ht="17.100000000000001" customHeight="1">
      <c r="D56" s="112" t="s">
        <v>494</v>
      </c>
      <c r="E56" s="119" t="s">
        <v>465</v>
      </c>
      <c r="F56" s="133"/>
      <c r="G56" s="134">
        <v>0</v>
      </c>
      <c r="H56" s="134">
        <v>0.42304469793957666</v>
      </c>
      <c r="I56" s="134">
        <v>13.958601544331106</v>
      </c>
      <c r="J56" s="122">
        <v>4.9409153802153911</v>
      </c>
      <c r="K56" s="134">
        <v>14.090172973915847</v>
      </c>
      <c r="L56" s="134">
        <v>14.090172973915847</v>
      </c>
    </row>
    <row r="57" s="117" customFormat="1" ht="17.100000000000001" customHeight="1">
      <c r="D57" s="112" t="s">
        <v>495</v>
      </c>
      <c r="E57" s="119" t="s">
        <v>467</v>
      </c>
      <c r="F57" s="133"/>
      <c r="G57" s="134">
        <v>0</v>
      </c>
      <c r="H57" s="134">
        <v>0</v>
      </c>
      <c r="I57" s="134">
        <v>1.9704280624014339</v>
      </c>
      <c r="J57" s="122">
        <v>0.67790095380116877</v>
      </c>
      <c r="K57" s="134">
        <v>1.9879030990625359</v>
      </c>
      <c r="L57" s="134">
        <v>1.9879030990625359</v>
      </c>
    </row>
    <row r="58" s="117" customFormat="1" ht="17.100000000000001" customHeight="1">
      <c r="D58" s="112" t="s">
        <v>496</v>
      </c>
      <c r="E58" s="119" t="s">
        <v>469</v>
      </c>
      <c r="F58" s="133"/>
      <c r="G58" s="134">
        <v>0</v>
      </c>
      <c r="H58" s="134">
        <v>0</v>
      </c>
      <c r="I58" s="134">
        <v>0.35124081578148025</v>
      </c>
      <c r="J58" s="122">
        <v>0.12083997816290579</v>
      </c>
      <c r="K58" s="134">
        <v>0.35435584761125238</v>
      </c>
      <c r="L58" s="134">
        <v>0.35435584761125238</v>
      </c>
    </row>
    <row r="59" s="117" customFormat="1" ht="17.100000000000001" customHeight="1">
      <c r="D59" s="112" t="s">
        <v>497</v>
      </c>
      <c r="E59" s="119" t="s">
        <v>471</v>
      </c>
      <c r="F59" s="133"/>
      <c r="G59" s="134">
        <v>0</v>
      </c>
      <c r="H59" s="134">
        <v>0</v>
      </c>
      <c r="I59" s="134">
        <v>0.65593164392927028</v>
      </c>
      <c r="J59" s="122">
        <v>0.22566501946084816</v>
      </c>
      <c r="K59" s="134">
        <v>0.66174887204510979</v>
      </c>
      <c r="L59" s="134">
        <v>0.66174887204510979</v>
      </c>
    </row>
    <row r="60" ht="17.100000000000001" hidden="1" customHeight="1">
      <c r="D60" s="123"/>
      <c r="E60" s="124"/>
      <c r="F60" s="125"/>
      <c r="G60" s="135">
        <v>0</v>
      </c>
      <c r="H60" s="135">
        <v>0</v>
      </c>
      <c r="I60" s="135">
        <v>0</v>
      </c>
      <c r="J60" s="136">
        <v>0</v>
      </c>
      <c r="K60" s="135">
        <v>0</v>
      </c>
      <c r="L60" s="137">
        <v>0</v>
      </c>
    </row>
    <row r="61" ht="17.100000000000001" customHeight="1">
      <c r="D61" s="128" t="s">
        <v>294</v>
      </c>
      <c r="E61" s="102" t="s">
        <v>474</v>
      </c>
      <c r="F61" s="99" t="s">
        <v>359</v>
      </c>
      <c r="G61" s="107">
        <v>0.33353154207894398</v>
      </c>
      <c r="H61" s="107">
        <v>0.27572137122883167</v>
      </c>
      <c r="I61" s="107">
        <v>0.26067993074866486</v>
      </c>
      <c r="J61" s="107">
        <v>0.28952311393736474</v>
      </c>
      <c r="K61" s="107">
        <v>0.26299180979341141</v>
      </c>
      <c r="L61" s="107">
        <v>0.26299180979341141</v>
      </c>
    </row>
    <row r="62" ht="17.100000000000001" customHeight="1">
      <c r="D62" s="112" t="s">
        <v>297</v>
      </c>
      <c r="E62" s="109" t="s">
        <v>476</v>
      </c>
      <c r="F62" s="99" t="s">
        <v>359</v>
      </c>
      <c r="G62" s="107">
        <v>86.910470208948141</v>
      </c>
      <c r="H62" s="107">
        <v>86.19072528533556</v>
      </c>
      <c r="I62" s="107">
        <v>82.803118002808048</v>
      </c>
      <c r="J62" s="107">
        <v>85.261522578504469</v>
      </c>
      <c r="K62" s="107">
        <v>82.642827397571835</v>
      </c>
      <c r="L62" s="107">
        <v>82.642827397571835</v>
      </c>
    </row>
    <row r="63" ht="17.100000000000001" customHeight="1">
      <c r="D63" s="112" t="s">
        <v>498</v>
      </c>
      <c r="E63" s="130" t="s">
        <v>478</v>
      </c>
      <c r="F63" s="99" t="s">
        <v>359</v>
      </c>
      <c r="G63" s="107">
        <v>0</v>
      </c>
      <c r="H63" s="107">
        <v>0</v>
      </c>
      <c r="I63" s="107">
        <v>0</v>
      </c>
      <c r="J63" s="107">
        <v>0</v>
      </c>
      <c r="K63" s="107">
        <v>0</v>
      </c>
      <c r="L63" s="107">
        <v>0</v>
      </c>
    </row>
    <row r="64" ht="17.100000000000001" customHeight="1">
      <c r="D64" s="112" t="s">
        <v>499</v>
      </c>
      <c r="E64" s="130" t="s">
        <v>480</v>
      </c>
      <c r="F64" s="99" t="s">
        <v>359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</row>
    <row r="65" ht="17.100000000000001" customHeight="1">
      <c r="D65" s="112" t="s">
        <v>500</v>
      </c>
      <c r="E65" s="130" t="s">
        <v>482</v>
      </c>
      <c r="F65" s="99" t="s">
        <v>359</v>
      </c>
      <c r="G65" s="107">
        <v>86.910470208948141</v>
      </c>
      <c r="H65" s="107">
        <v>86.19072528533556</v>
      </c>
      <c r="I65" s="107">
        <v>82.803118002808048</v>
      </c>
      <c r="J65" s="107">
        <v>85.261522578504469</v>
      </c>
      <c r="K65" s="107">
        <v>82.642827397571835</v>
      </c>
      <c r="L65" s="107">
        <v>82.642827397571835</v>
      </c>
    </row>
    <row r="66" ht="17.100000000000001" customHeight="1" collapsed="1">
      <c r="D66" s="112" t="s">
        <v>300</v>
      </c>
      <c r="E66" s="109" t="s">
        <v>484</v>
      </c>
      <c r="F66" s="99" t="s">
        <v>359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0</v>
      </c>
    </row>
    <row r="67" ht="17.100000000000001" hidden="1" customHeight="1">
      <c r="D67" s="112" t="s">
        <v>501</v>
      </c>
      <c r="E67" s="131"/>
      <c r="F67" s="99"/>
      <c r="G67" s="116"/>
      <c r="H67" s="116"/>
      <c r="I67" s="116"/>
      <c r="J67" s="116"/>
      <c r="K67" s="116"/>
      <c r="L67" s="116"/>
    </row>
    <row r="68" ht="17.100000000000001" hidden="1" customHeight="1">
      <c r="D68" s="123"/>
      <c r="E68" s="124"/>
      <c r="F68" s="125"/>
      <c r="G68" s="135">
        <v>0</v>
      </c>
      <c r="H68" s="135">
        <v>0</v>
      </c>
      <c r="I68" s="135">
        <v>0</v>
      </c>
      <c r="J68" s="136">
        <v>0</v>
      </c>
      <c r="K68" s="135">
        <v>0</v>
      </c>
      <c r="L68" s="137">
        <v>0</v>
      </c>
    </row>
    <row r="69" s="108" customFormat="1" ht="17.100000000000001" customHeight="1">
      <c r="D69" s="138" t="s">
        <v>310</v>
      </c>
      <c r="E69" s="139" t="s">
        <v>502</v>
      </c>
      <c r="F69" s="140"/>
      <c r="G69" s="141"/>
      <c r="H69" s="141"/>
      <c r="I69" s="141"/>
      <c r="J69" s="141"/>
      <c r="K69" s="141"/>
      <c r="L69" s="141"/>
    </row>
    <row r="70" ht="17.100000000000001" customHeight="1" collapsed="1">
      <c r="D70" s="112" t="s">
        <v>313</v>
      </c>
      <c r="E70" s="109" t="s">
        <v>455</v>
      </c>
      <c r="F70" s="133"/>
      <c r="G70" s="129"/>
      <c r="H70" s="129"/>
      <c r="I70" s="129"/>
      <c r="J70" s="116"/>
      <c r="K70" s="129"/>
      <c r="L70" s="129"/>
    </row>
    <row r="71" ht="17.100000000000001" hidden="1" customHeight="1">
      <c r="D71" s="112" t="s">
        <v>503</v>
      </c>
      <c r="E71" s="131"/>
      <c r="F71" s="133"/>
      <c r="G71" s="115"/>
      <c r="H71" s="115"/>
      <c r="I71" s="115"/>
      <c r="J71" s="116"/>
      <c r="K71" s="115"/>
      <c r="L71" s="115"/>
    </row>
    <row r="72" s="117" customFormat="1" ht="17.100000000000001" customHeight="1">
      <c r="D72" s="112" t="s">
        <v>504</v>
      </c>
      <c r="E72" s="119" t="s">
        <v>459</v>
      </c>
      <c r="F72" s="133"/>
      <c r="G72" s="129">
        <v>0.61251804950140809</v>
      </c>
      <c r="H72" s="129">
        <v>0.60853277059252986</v>
      </c>
      <c r="I72" s="129"/>
      <c r="J72" s="122">
        <v>0.40701694003131267</v>
      </c>
      <c r="K72" s="121"/>
      <c r="L72" s="121"/>
    </row>
    <row r="73" s="117" customFormat="1" ht="17.100000000000001" customHeight="1">
      <c r="D73" s="112" t="s">
        <v>505</v>
      </c>
      <c r="E73" s="119" t="s">
        <v>461</v>
      </c>
      <c r="F73" s="133"/>
      <c r="G73" s="129"/>
      <c r="H73" s="129">
        <v>0</v>
      </c>
      <c r="I73" s="129"/>
      <c r="J73" s="122">
        <v>0</v>
      </c>
      <c r="K73" s="121"/>
      <c r="L73" s="121"/>
    </row>
    <row r="74" s="117" customFormat="1" ht="17.100000000000001" customHeight="1">
      <c r="D74" s="112" t="s">
        <v>506</v>
      </c>
      <c r="E74" s="119" t="s">
        <v>463</v>
      </c>
      <c r="F74" s="133"/>
      <c r="G74" s="129"/>
      <c r="H74" s="129">
        <v>0.68179152616918337</v>
      </c>
      <c r="I74" s="129"/>
      <c r="J74" s="122">
        <v>0.22726384205639447</v>
      </c>
      <c r="K74" s="129">
        <v>0.68179152616918337</v>
      </c>
      <c r="L74" s="129">
        <v>0.68179152616918337</v>
      </c>
    </row>
    <row r="75" s="117" customFormat="1" ht="17.100000000000001" customHeight="1">
      <c r="D75" s="112" t="s">
        <v>507</v>
      </c>
      <c r="E75" s="119" t="s">
        <v>465</v>
      </c>
      <c r="F75" s="133"/>
      <c r="G75" s="129"/>
      <c r="H75" s="129">
        <v>0.60853277059252986</v>
      </c>
      <c r="I75" s="129">
        <v>0.6080639591259368</v>
      </c>
      <c r="J75" s="122">
        <v>0.40553224323948883</v>
      </c>
      <c r="K75" s="129">
        <v>0.60853277059252986</v>
      </c>
      <c r="L75" s="129">
        <v>0.60853277059252986</v>
      </c>
    </row>
    <row r="76" s="117" customFormat="1" ht="17.100000000000001" customHeight="1">
      <c r="D76" s="112" t="s">
        <v>508</v>
      </c>
      <c r="E76" s="119" t="s">
        <v>467</v>
      </c>
      <c r="F76" s="133"/>
      <c r="G76" s="129"/>
      <c r="H76" s="129">
        <v>0.7287414965986394</v>
      </c>
      <c r="I76" s="129">
        <v>0.65885793346330424</v>
      </c>
      <c r="J76" s="122">
        <v>0.46253314335398121</v>
      </c>
      <c r="K76" s="129">
        <v>0.7287414965986394</v>
      </c>
      <c r="L76" s="129">
        <v>0.7287414965986394</v>
      </c>
    </row>
    <row r="77" s="117" customFormat="1" ht="17.100000000000001" customHeight="1">
      <c r="D77" s="112" t="s">
        <v>509</v>
      </c>
      <c r="E77" s="119" t="s">
        <v>469</v>
      </c>
      <c r="F77" s="133"/>
      <c r="G77" s="129"/>
      <c r="H77" s="129"/>
      <c r="I77" s="129">
        <v>0.75264483627204026</v>
      </c>
      <c r="J77" s="122">
        <v>0.25088161209068011</v>
      </c>
      <c r="K77" s="121"/>
      <c r="L77" s="121"/>
    </row>
    <row r="78" s="117" customFormat="1" ht="17.100000000000001" customHeight="1">
      <c r="D78" s="112" t="s">
        <v>510</v>
      </c>
      <c r="E78" s="119" t="s">
        <v>471</v>
      </c>
      <c r="F78" s="133"/>
      <c r="G78" s="129"/>
      <c r="H78" s="129"/>
      <c r="I78" s="129">
        <v>0.74142182915940291</v>
      </c>
      <c r="J78" s="122">
        <v>0.24714060971980098</v>
      </c>
      <c r="K78" s="121"/>
      <c r="L78" s="121"/>
    </row>
    <row r="79" ht="17.100000000000001" hidden="1" customHeight="1">
      <c r="D79" s="123"/>
      <c r="E79" s="124"/>
      <c r="F79" s="125"/>
      <c r="G79" s="126"/>
      <c r="H79" s="126"/>
      <c r="I79" s="126"/>
      <c r="J79" s="136">
        <v>0</v>
      </c>
      <c r="K79" s="126"/>
      <c r="L79" s="127"/>
    </row>
    <row r="80" ht="17.100000000000001" customHeight="1">
      <c r="D80" s="128" t="s">
        <v>316</v>
      </c>
      <c r="E80" s="102" t="s">
        <v>474</v>
      </c>
      <c r="F80" s="120"/>
      <c r="G80" s="129">
        <v>1.3799999999999999</v>
      </c>
      <c r="H80" s="129">
        <v>1.4099999999999999</v>
      </c>
      <c r="I80" s="129">
        <v>1.4063213434123079</v>
      </c>
      <c r="J80" s="77">
        <v>1.3987737811374359</v>
      </c>
      <c r="K80" s="129">
        <v>1.4116695318030135</v>
      </c>
      <c r="L80" s="129">
        <v>1.4116695318030135</v>
      </c>
    </row>
    <row r="81" ht="17.100000000000001" customHeight="1">
      <c r="D81" s="112" t="s">
        <v>511</v>
      </c>
      <c r="E81" s="109" t="s">
        <v>476</v>
      </c>
      <c r="F81" s="133"/>
      <c r="G81" s="129"/>
      <c r="H81" s="129"/>
      <c r="I81" s="129"/>
      <c r="J81" s="116"/>
      <c r="K81" s="129"/>
      <c r="L81" s="129"/>
    </row>
    <row r="82" ht="17.100000000000001" customHeight="1">
      <c r="D82" s="112" t="s">
        <v>512</v>
      </c>
      <c r="E82" s="130" t="s">
        <v>478</v>
      </c>
      <c r="F82" s="133"/>
      <c r="G82" s="129"/>
      <c r="H82" s="129"/>
      <c r="I82" s="129"/>
      <c r="J82" s="77">
        <v>0</v>
      </c>
      <c r="K82" s="129"/>
      <c r="L82" s="129"/>
    </row>
    <row r="83" ht="17.100000000000001" customHeight="1">
      <c r="D83" s="112" t="s">
        <v>513</v>
      </c>
      <c r="E83" s="130" t="s">
        <v>480</v>
      </c>
      <c r="F83" s="133"/>
      <c r="G83" s="129"/>
      <c r="H83" s="129"/>
      <c r="I83" s="129"/>
      <c r="J83" s="77">
        <v>0</v>
      </c>
      <c r="K83" s="129"/>
      <c r="L83" s="129"/>
    </row>
    <row r="84" ht="17.100000000000001" customHeight="1">
      <c r="D84" s="112" t="s">
        <v>514</v>
      </c>
      <c r="E84" s="130" t="s">
        <v>482</v>
      </c>
      <c r="F84" s="133"/>
      <c r="G84" s="129">
        <v>1.23</v>
      </c>
      <c r="H84" s="129">
        <v>1.2358488051216179</v>
      </c>
      <c r="I84" s="129">
        <v>1.2366460395278789</v>
      </c>
      <c r="J84" s="77">
        <v>1.2341649482164989</v>
      </c>
      <c r="K84" s="129">
        <v>1.2358488051216179</v>
      </c>
      <c r="L84" s="129">
        <v>1.2358488051216179</v>
      </c>
    </row>
    <row r="85" ht="17.100000000000001" customHeight="1" collapsed="1">
      <c r="D85" s="112" t="s">
        <v>515</v>
      </c>
      <c r="E85" s="109" t="s">
        <v>484</v>
      </c>
      <c r="F85" s="133"/>
      <c r="G85" s="129"/>
      <c r="H85" s="129"/>
      <c r="I85" s="129"/>
      <c r="J85" s="116"/>
      <c r="K85" s="129"/>
      <c r="L85" s="129"/>
    </row>
    <row r="86" ht="17.100000000000001" hidden="1" customHeight="1">
      <c r="D86" s="112" t="s">
        <v>516</v>
      </c>
      <c r="E86" s="131"/>
      <c r="F86" s="133"/>
      <c r="G86" s="115"/>
      <c r="H86" s="115"/>
      <c r="I86" s="115"/>
      <c r="J86" s="116"/>
      <c r="K86" s="115"/>
      <c r="L86" s="115"/>
    </row>
    <row r="87" ht="17.100000000000001" hidden="1" customHeight="1">
      <c r="D87" s="142"/>
      <c r="E87" s="143"/>
      <c r="F87" s="144"/>
      <c r="G87" s="145"/>
      <c r="H87" s="145"/>
      <c r="I87" s="145"/>
      <c r="J87" s="146">
        <v>0</v>
      </c>
      <c r="K87" s="145"/>
      <c r="L87" s="147"/>
    </row>
  </sheetData>
  <mergeCells count="1">
    <mergeCell ref="D4:L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A1" activeCellId="0" sqref="A1"/>
    </sheetView>
  </sheetViews>
  <sheetFormatPr defaultRowHeight="14.25"/>
  <cols>
    <col customWidth="1" hidden="1" min="1" max="2" style="85" width="3.7109375"/>
    <col customWidth="1" min="3" max="3" style="85" width="3.7109375"/>
    <col customWidth="1" min="4" max="4" style="85" width="7.140625"/>
    <col customWidth="1" min="5" max="5" style="85" width="42.42578125"/>
    <col customWidth="1" min="6" max="6" style="85" width="10"/>
    <col customWidth="1" min="7" max="11" style="85" width="15.28515625"/>
    <col customWidth="1" min="12" max="15" style="85" width="9.7109375"/>
    <col min="16" max="16384" style="85" width="9.140625"/>
  </cols>
  <sheetData>
    <row r="1" ht="27" customHeight="1">
      <c r="D1" s="36" t="s">
        <v>183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9" t="s">
        <v>517</v>
      </c>
    </row>
    <row r="2" s="150" customFormat="1" ht="18.949999999999999" customHeight="1">
      <c r="D2" s="151" t="s">
        <v>518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="150" customFormat="1" ht="3" customHeight="1"/>
    <row r="4" ht="17.100000000000001" customHeight="1">
      <c r="D4" s="95" t="s">
        <v>186</v>
      </c>
      <c r="E4" s="95" t="s">
        <v>187</v>
      </c>
      <c r="F4" s="95" t="s">
        <v>19</v>
      </c>
      <c r="G4" s="95">
        <v>2024</v>
      </c>
      <c r="H4" s="95"/>
      <c r="I4" s="95">
        <v>2025</v>
      </c>
      <c r="J4" s="95"/>
      <c r="K4" s="95" t="s">
        <v>417</v>
      </c>
      <c r="L4" s="95" t="s">
        <v>188</v>
      </c>
      <c r="M4" s="95"/>
      <c r="N4" s="95" t="s">
        <v>189</v>
      </c>
      <c r="O4" s="95"/>
    </row>
    <row r="5" ht="44.25" customHeight="1">
      <c r="D5" s="95"/>
      <c r="E5" s="95"/>
      <c r="F5" s="95"/>
      <c r="G5" s="95" t="s">
        <v>519</v>
      </c>
      <c r="H5" s="95" t="s">
        <v>191</v>
      </c>
      <c r="I5" s="95" t="s">
        <v>519</v>
      </c>
      <c r="J5" s="95" t="s">
        <v>191</v>
      </c>
      <c r="K5" s="95"/>
      <c r="L5" s="95" t="s">
        <v>193</v>
      </c>
      <c r="M5" s="95" t="s">
        <v>194</v>
      </c>
      <c r="N5" s="95" t="s">
        <v>193</v>
      </c>
      <c r="O5" s="95" t="s">
        <v>194</v>
      </c>
    </row>
    <row r="6">
      <c r="D6" s="96">
        <v>1</v>
      </c>
      <c r="E6" s="96">
        <v>2</v>
      </c>
      <c r="F6" s="96">
        <v>3</v>
      </c>
      <c r="G6" s="96">
        <v>4</v>
      </c>
      <c r="H6" s="96">
        <v>5</v>
      </c>
      <c r="I6" s="96">
        <v>6</v>
      </c>
      <c r="J6" s="96">
        <v>7</v>
      </c>
      <c r="K6" s="96">
        <v>8</v>
      </c>
      <c r="L6" s="96">
        <v>9</v>
      </c>
      <c r="M6" s="96">
        <v>10</v>
      </c>
      <c r="N6" s="96">
        <v>11</v>
      </c>
      <c r="O6" s="96">
        <v>12</v>
      </c>
    </row>
    <row r="7" ht="17.100000000000001" customHeight="1">
      <c r="D7" s="152" t="s">
        <v>195</v>
      </c>
      <c r="E7" s="153" t="s">
        <v>520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ht="17.100000000000001" customHeight="1">
      <c r="D8" s="152" t="s">
        <v>419</v>
      </c>
      <c r="E8" s="155" t="s">
        <v>521</v>
      </c>
      <c r="F8" s="154" t="s">
        <v>522</v>
      </c>
      <c r="G8" s="129"/>
      <c r="H8" s="129"/>
      <c r="I8" s="129"/>
      <c r="J8" s="129"/>
      <c r="K8" s="129"/>
      <c r="L8" s="107">
        <v>0</v>
      </c>
      <c r="M8" s="107">
        <v>0</v>
      </c>
      <c r="N8" s="107">
        <v>0</v>
      </c>
      <c r="O8" s="107">
        <v>0</v>
      </c>
    </row>
    <row r="9" ht="17.100000000000001" customHeight="1">
      <c r="D9" s="152" t="s">
        <v>523</v>
      </c>
      <c r="E9" s="156" t="s">
        <v>524</v>
      </c>
      <c r="F9" s="154" t="s">
        <v>522</v>
      </c>
      <c r="G9" s="129"/>
      <c r="H9" s="129"/>
      <c r="I9" s="129"/>
      <c r="J9" s="129"/>
      <c r="K9" s="129"/>
      <c r="L9" s="107">
        <v>0</v>
      </c>
      <c r="M9" s="107">
        <v>0</v>
      </c>
      <c r="N9" s="107">
        <v>0</v>
      </c>
      <c r="O9" s="107">
        <v>0</v>
      </c>
    </row>
    <row r="10" ht="17.100000000000001" customHeight="1">
      <c r="D10" s="152" t="s">
        <v>421</v>
      </c>
      <c r="E10" s="155" t="s">
        <v>525</v>
      </c>
      <c r="F10" s="154" t="s">
        <v>522</v>
      </c>
      <c r="G10" s="129"/>
      <c r="H10" s="129"/>
      <c r="I10" s="129"/>
      <c r="J10" s="129"/>
      <c r="K10" s="129"/>
      <c r="L10" s="107">
        <v>0</v>
      </c>
      <c r="M10" s="107">
        <v>0</v>
      </c>
      <c r="N10" s="107">
        <v>0</v>
      </c>
      <c r="O10" s="107">
        <v>0</v>
      </c>
    </row>
    <row r="11" ht="17.100000000000001" customHeight="1">
      <c r="D11" s="152" t="s">
        <v>526</v>
      </c>
      <c r="E11" s="156" t="s">
        <v>527</v>
      </c>
      <c r="F11" s="154" t="s">
        <v>522</v>
      </c>
      <c r="G11" s="129"/>
      <c r="H11" s="129"/>
      <c r="I11" s="129"/>
      <c r="J11" s="129"/>
      <c r="K11" s="129"/>
      <c r="L11" s="107">
        <v>0</v>
      </c>
      <c r="M11" s="107">
        <v>0</v>
      </c>
      <c r="N11" s="107">
        <v>0</v>
      </c>
      <c r="O11" s="107">
        <v>0</v>
      </c>
    </row>
    <row r="12" ht="17.100000000000001" customHeight="1">
      <c r="D12" s="152" t="s">
        <v>528</v>
      </c>
      <c r="E12" s="155" t="s">
        <v>529</v>
      </c>
      <c r="F12" s="154" t="s">
        <v>522</v>
      </c>
      <c r="G12" s="129"/>
      <c r="H12" s="129"/>
      <c r="I12" s="129"/>
      <c r="J12" s="129"/>
      <c r="K12" s="129"/>
      <c r="L12" s="107">
        <v>0</v>
      </c>
      <c r="M12" s="107">
        <v>0</v>
      </c>
      <c r="N12" s="107">
        <v>0</v>
      </c>
      <c r="O12" s="107">
        <v>0</v>
      </c>
    </row>
    <row r="13" ht="17.100000000000001" customHeight="1">
      <c r="D13" s="152" t="s">
        <v>530</v>
      </c>
      <c r="E13" s="156" t="s">
        <v>531</v>
      </c>
      <c r="F13" s="154" t="s">
        <v>359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</row>
    <row r="14" ht="17.100000000000001" customHeight="1">
      <c r="D14" s="152" t="s">
        <v>532</v>
      </c>
      <c r="E14" s="155" t="s">
        <v>533</v>
      </c>
      <c r="F14" s="154" t="s">
        <v>522</v>
      </c>
      <c r="G14" s="129"/>
      <c r="H14" s="129"/>
      <c r="I14" s="129"/>
      <c r="J14" s="129"/>
      <c r="K14" s="129"/>
      <c r="L14" s="107">
        <v>0</v>
      </c>
      <c r="M14" s="107">
        <v>0</v>
      </c>
      <c r="N14" s="107">
        <v>0</v>
      </c>
      <c r="O14" s="107">
        <v>0</v>
      </c>
    </row>
    <row r="15" ht="17.100000000000001" customHeight="1">
      <c r="D15" s="157" t="s">
        <v>534</v>
      </c>
      <c r="E15" s="158" t="s">
        <v>535</v>
      </c>
      <c r="F15" s="159" t="s">
        <v>522</v>
      </c>
      <c r="G15" s="160">
        <v>597.10400000000004</v>
      </c>
      <c r="H15" s="160">
        <v>562.36273000000006</v>
      </c>
      <c r="I15" s="160">
        <v>562.36000000000001</v>
      </c>
      <c r="J15" s="160">
        <v>562.36273000000006</v>
      </c>
      <c r="K15" s="160">
        <v>562.36273000000006</v>
      </c>
      <c r="L15" s="161">
        <v>100.0004854541575</v>
      </c>
      <c r="M15" s="161">
        <v>100</v>
      </c>
      <c r="N15" s="161">
        <v>94.181705364559605</v>
      </c>
      <c r="O15" s="161">
        <v>100</v>
      </c>
    </row>
    <row r="16" ht="17.100000000000001" customHeight="1">
      <c r="D16" s="152" t="s">
        <v>196</v>
      </c>
      <c r="E16" s="153" t="s">
        <v>536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17.100000000000001" customHeight="1">
      <c r="D17" s="152" t="s">
        <v>424</v>
      </c>
      <c r="E17" s="155" t="s">
        <v>537</v>
      </c>
      <c r="F17" s="154" t="s">
        <v>538</v>
      </c>
      <c r="G17" s="129">
        <v>11778.290000000001</v>
      </c>
      <c r="H17" s="129">
        <v>11857</v>
      </c>
      <c r="I17" s="129">
        <v>12081.224301176415</v>
      </c>
      <c r="J17" s="129">
        <v>13505</v>
      </c>
      <c r="K17" s="113">
        <v>14085.714999999998</v>
      </c>
      <c r="L17" s="107">
        <v>116.59178448187902</v>
      </c>
      <c r="M17" s="107">
        <v>104.3</v>
      </c>
      <c r="N17" s="107">
        <v>119.59049233802187</v>
      </c>
      <c r="O17" s="107">
        <v>118.79661803154254</v>
      </c>
      <c r="P17" s="85"/>
    </row>
    <row r="18" ht="17.100000000000001" customHeight="1">
      <c r="D18" s="152" t="s">
        <v>428</v>
      </c>
      <c r="E18" s="155" t="s">
        <v>539</v>
      </c>
      <c r="F18" s="154"/>
      <c r="G18" s="129"/>
      <c r="H18" s="129"/>
      <c r="I18" s="129"/>
      <c r="J18" s="129"/>
      <c r="K18" s="129"/>
      <c r="L18" s="107">
        <v>0</v>
      </c>
      <c r="M18" s="107">
        <v>0</v>
      </c>
      <c r="N18" s="107">
        <v>0</v>
      </c>
      <c r="O18" s="107">
        <v>0</v>
      </c>
    </row>
    <row r="19" ht="25.5">
      <c r="D19" s="152" t="s">
        <v>433</v>
      </c>
      <c r="E19" s="155" t="s">
        <v>540</v>
      </c>
      <c r="F19" s="154"/>
      <c r="G19" s="129">
        <v>2.4515752689126318</v>
      </c>
      <c r="H19" s="129">
        <v>2.5263257116351743</v>
      </c>
      <c r="I19" s="129">
        <v>2.4998427680175741</v>
      </c>
      <c r="J19" s="129">
        <v>2.5263257116351743</v>
      </c>
      <c r="K19" s="129">
        <v>2.5263257116351743</v>
      </c>
      <c r="L19" s="107">
        <v>101.059384372346</v>
      </c>
      <c r="M19" s="107">
        <v>100</v>
      </c>
      <c r="N19" s="107">
        <v>103.04907802221781</v>
      </c>
      <c r="O19" s="107">
        <v>100</v>
      </c>
    </row>
    <row r="20" ht="17.100000000000001" customHeight="1">
      <c r="D20" s="152" t="s">
        <v>436</v>
      </c>
      <c r="E20" s="155" t="s">
        <v>541</v>
      </c>
      <c r="F20" s="154" t="s">
        <v>538</v>
      </c>
      <c r="G20" s="107">
        <v>28875.364474080965</v>
      </c>
      <c r="H20" s="107">
        <v>29954.643962858263</v>
      </c>
      <c r="I20" s="107">
        <v>30201.161198094032</v>
      </c>
      <c r="J20" s="107">
        <v>34118.02873563303</v>
      </c>
      <c r="K20" s="107">
        <v>35585.103971265242</v>
      </c>
      <c r="L20" s="107">
        <v>117.82693962611937</v>
      </c>
      <c r="M20" s="107">
        <v>104.29999999999997</v>
      </c>
      <c r="N20" s="107">
        <v>123.23689975656258</v>
      </c>
      <c r="O20" s="107">
        <v>118.79661803154251</v>
      </c>
    </row>
    <row r="21" ht="25.5">
      <c r="D21" s="152" t="s">
        <v>542</v>
      </c>
      <c r="E21" s="155" t="s">
        <v>543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ht="17.100000000000001" customHeight="1">
      <c r="D22" s="152" t="s">
        <v>544</v>
      </c>
      <c r="E22" s="156" t="s">
        <v>545</v>
      </c>
      <c r="F22" s="154" t="s">
        <v>359</v>
      </c>
      <c r="G22" s="129">
        <v>25.600000000000001</v>
      </c>
      <c r="H22" s="129">
        <v>26.3777551676813</v>
      </c>
      <c r="I22" s="129">
        <v>12.5</v>
      </c>
      <c r="J22" s="129">
        <v>26.3777551676813</v>
      </c>
      <c r="K22" s="129">
        <v>26.3777551676813</v>
      </c>
      <c r="L22" s="107">
        <v>211.0220413414504</v>
      </c>
      <c r="M22" s="107">
        <v>100</v>
      </c>
      <c r="N22" s="107">
        <v>103.03810612375509</v>
      </c>
      <c r="O22" s="107">
        <v>100</v>
      </c>
    </row>
    <row r="23" ht="17.100000000000001" customHeight="1">
      <c r="D23" s="152" t="s">
        <v>546</v>
      </c>
      <c r="E23" s="156" t="s">
        <v>547</v>
      </c>
      <c r="F23" s="154" t="s">
        <v>538</v>
      </c>
      <c r="G23" s="107">
        <v>7392.0933053647277</v>
      </c>
      <c r="H23" s="107">
        <v>7901.3626458733797</v>
      </c>
      <c r="I23" s="107">
        <v>3775.1451497617541</v>
      </c>
      <c r="J23" s="107">
        <v>8999.5700879244323</v>
      </c>
      <c r="K23" s="107">
        <v>9386.5516017051814</v>
      </c>
      <c r="L23" s="107">
        <v>248.64081324919542</v>
      </c>
      <c r="M23" s="107">
        <v>104.3</v>
      </c>
      <c r="N23" s="107">
        <v>126.9809675547926</v>
      </c>
      <c r="O23" s="107">
        <v>118.79661803154254</v>
      </c>
    </row>
    <row r="24" ht="17.100000000000001" customHeight="1">
      <c r="D24" s="152" t="s">
        <v>548</v>
      </c>
      <c r="E24" s="155" t="s">
        <v>549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ht="17.100000000000001" customHeight="1">
      <c r="D25" s="152" t="s">
        <v>550</v>
      </c>
      <c r="E25" s="156" t="s">
        <v>545</v>
      </c>
      <c r="F25" s="154" t="s">
        <v>359</v>
      </c>
      <c r="G25" s="129">
        <v>55</v>
      </c>
      <c r="H25" s="129">
        <v>57.640484636071342</v>
      </c>
      <c r="I25" s="129">
        <v>57.623086754329414</v>
      </c>
      <c r="J25" s="129">
        <v>57.640484636071342</v>
      </c>
      <c r="K25" s="129">
        <v>57.640484636071342</v>
      </c>
      <c r="L25" s="107">
        <v>100.03019255427274</v>
      </c>
      <c r="M25" s="107">
        <v>100</v>
      </c>
      <c r="N25" s="107">
        <v>104.80088115649335</v>
      </c>
      <c r="O25" s="107">
        <v>100</v>
      </c>
    </row>
    <row r="26" ht="17.100000000000001" customHeight="1">
      <c r="D26" s="152" t="s">
        <v>551</v>
      </c>
      <c r="E26" s="156" t="s">
        <v>547</v>
      </c>
      <c r="F26" s="154" t="s">
        <v>538</v>
      </c>
      <c r="G26" s="107">
        <v>19947.101778695131</v>
      </c>
      <c r="H26" s="107">
        <v>21820.385673136116</v>
      </c>
      <c r="I26" s="107">
        <v>19578.19648274167</v>
      </c>
      <c r="J26" s="107">
        <v>24853.192925335519</v>
      </c>
      <c r="K26" s="107">
        <v>25921.880221124939</v>
      </c>
      <c r="L26" s="107">
        <v>132.40177788579902</v>
      </c>
      <c r="M26" s="107">
        <v>104.29999999999997</v>
      </c>
      <c r="N26" s="107">
        <v>129.95311553887635</v>
      </c>
      <c r="O26" s="107">
        <v>118.79661803154251</v>
      </c>
    </row>
    <row r="27" ht="17.100000000000001" customHeight="1">
      <c r="D27" s="152" t="s">
        <v>552</v>
      </c>
      <c r="E27" s="155" t="s">
        <v>553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4"/>
    </row>
    <row r="28" ht="17.100000000000001" customHeight="1">
      <c r="D28" s="152" t="s">
        <v>554</v>
      </c>
      <c r="E28" s="156" t="s">
        <v>545</v>
      </c>
      <c r="F28" s="154" t="s">
        <v>359</v>
      </c>
      <c r="G28" s="129">
        <v>12.48</v>
      </c>
      <c r="H28" s="129">
        <v>13.68419488957128</v>
      </c>
      <c r="I28" s="129">
        <v>13.446934571639115</v>
      </c>
      <c r="J28" s="129">
        <v>13.68419488957128</v>
      </c>
      <c r="K28" s="129">
        <v>13.68419488957128</v>
      </c>
      <c r="L28" s="107">
        <v>101.76441936761238</v>
      </c>
      <c r="M28" s="107">
        <v>100</v>
      </c>
      <c r="N28" s="107">
        <v>109.64899751259038</v>
      </c>
      <c r="O28" s="107">
        <v>100</v>
      </c>
    </row>
    <row r="29" ht="17.100000000000001" customHeight="1">
      <c r="D29" s="152" t="s">
        <v>555</v>
      </c>
      <c r="E29" s="156" t="s">
        <v>547</v>
      </c>
      <c r="F29" s="154" t="s">
        <v>538</v>
      </c>
      <c r="G29" s="107">
        <v>3603.6454863653048</v>
      </c>
      <c r="H29" s="107">
        <v>4099.0518583547228</v>
      </c>
      <c r="I29" s="107">
        <v>4061.1303861829642</v>
      </c>
      <c r="J29" s="107">
        <v>4668.7775446639562</v>
      </c>
      <c r="K29" s="107">
        <v>4869.5349790845048</v>
      </c>
      <c r="L29" s="107">
        <v>119.90590096914755</v>
      </c>
      <c r="M29" s="107">
        <v>104.29999999999997</v>
      </c>
      <c r="N29" s="107">
        <v>135.12802514866681</v>
      </c>
      <c r="O29" s="107">
        <v>118.79661803154251</v>
      </c>
    </row>
    <row r="30" ht="17.100000000000001" customHeight="1">
      <c r="D30" s="152" t="s">
        <v>556</v>
      </c>
      <c r="E30" s="155" t="s">
        <v>557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ht="17.100000000000001" customHeight="1">
      <c r="D31" s="152" t="s">
        <v>558</v>
      </c>
      <c r="E31" s="156" t="s">
        <v>545</v>
      </c>
      <c r="F31" s="154" t="s">
        <v>359</v>
      </c>
      <c r="G31" s="129"/>
      <c r="H31" s="129"/>
      <c r="I31" s="129">
        <v>33</v>
      </c>
      <c r="J31" s="129"/>
      <c r="K31" s="129"/>
      <c r="L31" s="107">
        <v>0</v>
      </c>
      <c r="M31" s="107">
        <v>0</v>
      </c>
      <c r="N31" s="107">
        <v>0</v>
      </c>
      <c r="O31" s="107">
        <v>0</v>
      </c>
    </row>
    <row r="32" ht="17.100000000000001" customHeight="1">
      <c r="D32" s="152" t="s">
        <v>559</v>
      </c>
      <c r="E32" s="156" t="s">
        <v>547</v>
      </c>
      <c r="F32" s="154" t="s">
        <v>538</v>
      </c>
      <c r="G32" s="107">
        <v>0</v>
      </c>
      <c r="H32" s="107">
        <v>0</v>
      </c>
      <c r="I32" s="107">
        <v>9966.3831953710305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</row>
    <row r="33" ht="25.5">
      <c r="D33" s="152" t="s">
        <v>560</v>
      </c>
      <c r="E33" s="155" t="s">
        <v>561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</row>
    <row r="34" ht="17.100000000000001" customHeight="1">
      <c r="D34" s="152" t="s">
        <v>562</v>
      </c>
      <c r="E34" s="156" t="s">
        <v>545</v>
      </c>
      <c r="F34" s="154" t="s">
        <v>359</v>
      </c>
      <c r="G34" s="129">
        <v>58.939999999999998</v>
      </c>
      <c r="H34" s="129">
        <v>60.000716883290004</v>
      </c>
      <c r="I34" s="129">
        <v>60</v>
      </c>
      <c r="J34" s="129">
        <v>60.000716883290004</v>
      </c>
      <c r="K34" s="129">
        <v>60.000716883290004</v>
      </c>
      <c r="L34" s="107">
        <v>100.00119480548332</v>
      </c>
      <c r="M34" s="107">
        <v>100</v>
      </c>
      <c r="N34" s="107">
        <v>101.79965538393283</v>
      </c>
      <c r="O34" s="107">
        <v>100</v>
      </c>
    </row>
    <row r="35" ht="17.100000000000001" customHeight="1">
      <c r="D35" s="152" t="s">
        <v>563</v>
      </c>
      <c r="E35" s="156" t="s">
        <v>547</v>
      </c>
      <c r="F35" s="154" t="s">
        <v>538</v>
      </c>
      <c r="G35" s="162">
        <v>35256.850053231909</v>
      </c>
      <c r="H35" s="162">
        <v>38265.723679635652</v>
      </c>
      <c r="I35" s="162">
        <v>40549.209847290869</v>
      </c>
      <c r="J35" s="162">
        <v>43584.262317068366</v>
      </c>
      <c r="K35" s="162">
        <v>45458.385596702297</v>
      </c>
      <c r="L35" s="107">
        <v>112.10671124764077</v>
      </c>
      <c r="M35" s="107">
        <v>104.3</v>
      </c>
      <c r="N35" s="107">
        <v>128.93490350972303</v>
      </c>
      <c r="O35" s="107">
        <v>118.79661803154255</v>
      </c>
    </row>
    <row r="36" ht="17.100000000000001" hidden="1" customHeight="1">
      <c r="B36" s="163" t="s">
        <v>560</v>
      </c>
      <c r="D36" s="164" t="s">
        <v>560</v>
      </c>
      <c r="E36" s="155"/>
      <c r="F36" s="154"/>
      <c r="G36" s="154"/>
      <c r="H36" s="154"/>
      <c r="I36" s="154"/>
      <c r="J36" s="154"/>
      <c r="K36" s="154"/>
      <c r="L36" s="154"/>
      <c r="M36" s="154"/>
      <c r="N36" s="154"/>
      <c r="O36" s="154"/>
    </row>
    <row r="37" ht="17.100000000000001" hidden="1" customHeight="1">
      <c r="B37" s="163"/>
      <c r="D37" s="165" t="s">
        <v>562</v>
      </c>
      <c r="E37" s="156"/>
      <c r="F37" s="154"/>
      <c r="G37" s="166"/>
      <c r="H37" s="166"/>
      <c r="I37" s="166"/>
      <c r="J37" s="166"/>
      <c r="K37" s="166"/>
      <c r="L37" s="116"/>
      <c r="M37" s="116"/>
      <c r="N37" s="116"/>
      <c r="O37" s="116"/>
    </row>
    <row r="38" ht="17.100000000000001" hidden="1" customHeight="1">
      <c r="B38" s="163"/>
      <c r="D38" s="165" t="s">
        <v>563</v>
      </c>
      <c r="E38" s="156"/>
      <c r="F38" s="154"/>
      <c r="G38" s="116"/>
      <c r="H38" s="116"/>
      <c r="I38" s="116"/>
      <c r="J38" s="116"/>
      <c r="K38" s="116"/>
      <c r="L38" s="116"/>
      <c r="M38" s="116"/>
      <c r="N38" s="116"/>
      <c r="O38" s="116"/>
    </row>
    <row r="39" ht="17.100000000000001" customHeight="1">
      <c r="D39" s="123"/>
      <c r="E39" s="167" t="s">
        <v>564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9"/>
      <c r="P39" s="85"/>
      <c r="Q39" s="85"/>
    </row>
    <row r="40" ht="25.5">
      <c r="D40" s="157" t="s">
        <v>199</v>
      </c>
      <c r="E40" s="170" t="s">
        <v>565</v>
      </c>
      <c r="F40" s="159" t="s">
        <v>538</v>
      </c>
      <c r="G40" s="161">
        <v>95075.055097738048</v>
      </c>
      <c r="H40" s="161">
        <v>102041.16781985814</v>
      </c>
      <c r="I40" s="161">
        <v>108131.22625944232</v>
      </c>
      <c r="J40" s="161">
        <v>116223.8316106253</v>
      </c>
      <c r="K40" s="161">
        <v>121221.45636988217</v>
      </c>
      <c r="L40" s="161">
        <v>112.10587409693487</v>
      </c>
      <c r="M40" s="161">
        <v>104.3</v>
      </c>
      <c r="N40" s="161">
        <v>127.50080054675266</v>
      </c>
      <c r="O40" s="161">
        <v>118.79661803154254</v>
      </c>
    </row>
    <row r="41" ht="25.5">
      <c r="D41" s="152" t="s">
        <v>203</v>
      </c>
      <c r="E41" s="153" t="s">
        <v>566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</row>
    <row r="42" ht="17.100000000000001" customHeight="1">
      <c r="D42" s="152" t="s">
        <v>567</v>
      </c>
      <c r="E42" s="155" t="s">
        <v>568</v>
      </c>
      <c r="F42" s="154" t="s">
        <v>219</v>
      </c>
      <c r="G42" s="129"/>
      <c r="H42" s="129"/>
      <c r="I42" s="129"/>
      <c r="J42" s="129"/>
      <c r="K42" s="129"/>
      <c r="L42" s="107">
        <v>0</v>
      </c>
      <c r="M42" s="107">
        <v>0</v>
      </c>
      <c r="N42" s="107">
        <v>0</v>
      </c>
      <c r="O42" s="107">
        <v>0</v>
      </c>
    </row>
    <row r="43" ht="17.100000000000001" customHeight="1">
      <c r="D43" s="152" t="s">
        <v>569</v>
      </c>
      <c r="E43" s="155" t="s">
        <v>570</v>
      </c>
      <c r="F43" s="154" t="s">
        <v>219</v>
      </c>
      <c r="G43" s="129"/>
      <c r="H43" s="129"/>
      <c r="I43" s="129"/>
      <c r="J43" s="129"/>
      <c r="K43" s="129"/>
      <c r="L43" s="107">
        <v>0</v>
      </c>
      <c r="M43" s="107">
        <v>0</v>
      </c>
      <c r="N43" s="107">
        <v>0</v>
      </c>
      <c r="O43" s="107">
        <v>0</v>
      </c>
    </row>
    <row r="44" ht="17.100000000000001" customHeight="1">
      <c r="D44" s="152" t="s">
        <v>571</v>
      </c>
      <c r="E44" s="155" t="s">
        <v>572</v>
      </c>
      <c r="F44" s="154" t="s">
        <v>219</v>
      </c>
      <c r="G44" s="129"/>
      <c r="H44" s="129">
        <v>1091.63715</v>
      </c>
      <c r="I44" s="129"/>
      <c r="J44" s="129"/>
      <c r="K44" s="129"/>
      <c r="L44" s="107">
        <v>0</v>
      </c>
      <c r="M44" s="107">
        <v>0</v>
      </c>
      <c r="N44" s="107">
        <v>0</v>
      </c>
      <c r="O44" s="107">
        <v>0</v>
      </c>
    </row>
    <row r="45" s="85" customFormat="1" hidden="1">
      <c r="D45" s="152"/>
      <c r="E45" s="155"/>
      <c r="F45" s="154"/>
      <c r="G45" s="166"/>
      <c r="H45" s="166"/>
      <c r="I45" s="166"/>
      <c r="J45" s="166"/>
      <c r="K45" s="166"/>
      <c r="L45" s="116"/>
      <c r="M45" s="116"/>
      <c r="N45" s="116"/>
      <c r="O45" s="116"/>
    </row>
    <row r="46">
      <c r="D46" s="152"/>
      <c r="E46" s="155" t="s">
        <v>354</v>
      </c>
      <c r="F46" s="154"/>
      <c r="G46" s="171">
        <v>12</v>
      </c>
      <c r="H46" s="171">
        <v>12</v>
      </c>
      <c r="I46" s="171">
        <v>12</v>
      </c>
      <c r="J46" s="171">
        <v>12</v>
      </c>
      <c r="K46" s="171">
        <v>12</v>
      </c>
      <c r="L46" s="116"/>
      <c r="M46" s="116"/>
      <c r="N46" s="116"/>
      <c r="O46" s="116"/>
    </row>
    <row r="47" s="85" customFormat="1" hidden="1">
      <c r="D47" s="152"/>
      <c r="E47" s="155"/>
      <c r="F47" s="154"/>
      <c r="G47" s="166"/>
      <c r="H47" s="166"/>
      <c r="I47" s="166"/>
      <c r="J47" s="166"/>
      <c r="K47" s="166"/>
      <c r="L47" s="116"/>
      <c r="M47" s="116"/>
      <c r="N47" s="116"/>
      <c r="O47" s="116"/>
    </row>
    <row r="48" ht="17.100000000000001" customHeight="1">
      <c r="D48" s="157" t="s">
        <v>573</v>
      </c>
      <c r="E48" s="158" t="s">
        <v>574</v>
      </c>
      <c r="F48" s="159" t="s">
        <v>219</v>
      </c>
      <c r="G48" s="161">
        <v>681236.34838895733</v>
      </c>
      <c r="H48" s="161">
        <v>689701.43364076281</v>
      </c>
      <c r="I48" s="161">
        <v>729704.1167911198</v>
      </c>
      <c r="J48" s="161">
        <v>784319.41482733854</v>
      </c>
      <c r="K48" s="161">
        <v>818045.149664914</v>
      </c>
      <c r="L48" s="161">
        <v>112.10641831956146</v>
      </c>
      <c r="M48" s="161">
        <v>104.3</v>
      </c>
      <c r="N48" s="161">
        <v>120.0824283083974</v>
      </c>
      <c r="O48" s="161"/>
    </row>
    <row r="49"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1">
      <c r="E51" s="85" t="s">
        <v>413</v>
      </c>
    </row>
  </sheetData>
  <mergeCells count="10">
    <mergeCell ref="D2:O2"/>
    <mergeCell ref="D4:D5"/>
    <mergeCell ref="E4:E5"/>
    <mergeCell ref="F4:F5"/>
    <mergeCell ref="G4:H4"/>
    <mergeCell ref="I4:J4"/>
    <mergeCell ref="K4:K5"/>
    <mergeCell ref="L4:M4"/>
    <mergeCell ref="N4:O4"/>
    <mergeCell ref="B36:B3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revision>3</cp:revision>
  <dcterms:created xsi:type="dcterms:W3CDTF">2019-02-08T03:54:03Z</dcterms:created>
  <dcterms:modified xsi:type="dcterms:W3CDTF">2025-09-01T03:40:07Z</dcterms:modified>
</cp:coreProperties>
</file>