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10 ОКТЯБРЬ\"/>
    </mc:Choice>
  </mc:AlternateContent>
  <bookViews>
    <workbookView xWindow="0" yWindow="0" windowWidth="28770" windowHeight="11670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CI5" i="4"/>
  <c r="K16" i="3"/>
  <c r="A9" i="3"/>
  <c r="DE7" i="3"/>
  <c r="CI7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EL14" i="2" s="1"/>
  <c r="Z16" i="3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<sst xmlns="http://schemas.openxmlformats.org/spreadsheetml/2006/main" count="138" uniqueCount="79">
  <si>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</si>
  <si>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</si>
  <si>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</si>
  <si>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</si>
  <si>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</si>
  <si>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</si>
  <si>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</si>
  <si>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</si>
  <si>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</si>
  <si>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</si>
  <si>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</si>
  <si>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</si>
  <si>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</si>
  <si>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</si>
  <si>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</si>
  <si>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</si>
  <si>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</si>
  <si>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</si>
  <si>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</si>
  <si>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</si>
  <si>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</si>
  <si>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</si>
  <si>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</si>
  <si>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</si>
  <si>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</si>
  <si>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</si>
  <si>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</si>
  <si>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</si>
  <si>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</si>
  <si>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</si>
  <si>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</si>
  <si>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</si>
  <si>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</si>
  <si>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</si>
  <si>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</si>
  <si>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</si>
  <si>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</si>
  <si>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</si>
  <si>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</si>
  <si>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</si>
  <si>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</si>
  <si>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</si>
  <si>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</si>
  <si>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</si>
  <si>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</si>
  <si>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</si>
  <si>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</si>
  <si>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</si>
  <si>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</si>
  <si>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</si>
  <si>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</si>
  <si>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</si>
  <si>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</si>
  <si>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</si>
  <si>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24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</si>
  <si>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</si>
  <si>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</si>
  <si>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</si>
  <si>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</si>
  <si>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</si>
  <si>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</si>
  <si>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</si>
  <si>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                принадлежащая         АО «ДГК»</t>
  </si>
  <si>
    <t>ООО            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</si>
  <si>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</si>
  <si>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</si>
  <si>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</si>
  <si>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</si>
  <si>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</si>
  <si>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</si>
  <si>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</si>
  <si>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</si>
  <si>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</si>
  <si>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</si>
  <si>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</si>
  <si>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</si>
  <si>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</si>
  <si>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октябрь</t>
  </si>
  <si>
    <t xml:space="preserve">1-31 октября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</si>
</sst>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8" fillId="0" borderId="0" xfId="0" applyFont="1"/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6" t="s">
        <v>6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7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8</v>
      </c>
      <c r="BZ11" s="38" t="s">
        <v>9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10</v>
      </c>
      <c r="CW11" s="40"/>
      <c r="CX11" s="40"/>
      <c r="CY11" s="40"/>
      <c r="CZ11" s="12" t="s">
        <v>11</v>
      </c>
      <c r="DA11" s="12"/>
      <c r="DB11" s="12"/>
      <c r="DC11" s="12"/>
    </row>
    <row r="12" spans="1:161" s="13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13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15</v>
      </c>
      <c r="B16" s="28"/>
      <c r="C16" s="28"/>
      <c r="D16" s="28"/>
      <c r="E16" s="28"/>
      <c r="F16" s="28" t="s">
        <v>16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17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18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19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20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21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22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23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24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226.5" customHeight="1" x14ac:dyDescent="0.2">
      <c r="A18" s="21"/>
      <c r="B18" s="22"/>
      <c r="C18" s="22"/>
      <c r="D18" s="22"/>
      <c r="E18" s="23"/>
      <c r="F18" s="24" t="s">
        <v>25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  <c r="W18" s="24" t="s">
        <v>26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6"/>
      <c r="AN18" s="27" t="s">
        <v>25</v>
      </c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 t="s">
        <v>27</v>
      </c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18" t="s">
        <v>28</v>
      </c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9">
        <v>0</v>
      </c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>
        <v>0</v>
      </c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20">
        <f>0.011*24*31</f>
        <v>8.1840000000000011</v>
      </c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19">
        <f>DR18-DA18-0.449736</f>
        <v>7.7342640000000014</v>
      </c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30</v>
      </c>
      <c r="BZ7" s="46" t="str">
        <f>стр.1!BZ11</f>
        <v>август</v>
      </c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39">
        <v>20</v>
      </c>
      <c r="CS7" s="39"/>
      <c r="CT7" s="39"/>
      <c r="CU7" s="39"/>
      <c r="CV7" s="47" t="str">
        <f>стр.1!CV11</f>
        <v>23</v>
      </c>
      <c r="CW7" s="47"/>
      <c r="CX7" s="47"/>
      <c r="CY7" s="47"/>
      <c r="CZ7" s="12" t="s">
        <v>11</v>
      </c>
      <c r="DA7" s="12"/>
      <c r="DB7" s="12"/>
      <c r="DC7" s="12"/>
    </row>
    <row r="8" spans="1:161" s="13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5" t="str">
        <f>стр.1!A13</f>
        <v>1-31 августа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61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28" t="s">
        <v>15</v>
      </c>
      <c r="B12" s="28"/>
      <c r="C12" s="28"/>
      <c r="D12" s="28"/>
      <c r="E12" s="28"/>
      <c r="F12" s="28" t="s">
        <v>31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17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 t="s">
        <v>32</v>
      </c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 t="s">
        <v>33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 t="s">
        <v>34</v>
      </c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 t="s">
        <v>21</v>
      </c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 t="s">
        <v>22</v>
      </c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 t="s">
        <v>35</v>
      </c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 t="s">
        <v>36</v>
      </c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14" customFormat="1" ht="12" x14ac:dyDescent="0.2">
      <c r="A13" s="29">
        <v>1</v>
      </c>
      <c r="B13" s="30"/>
      <c r="C13" s="30"/>
      <c r="D13" s="30"/>
      <c r="E13" s="31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5" customFormat="1" ht="59.25" customHeight="1" x14ac:dyDescent="0.2">
      <c r="A14" s="21"/>
      <c r="B14" s="22"/>
      <c r="C14" s="22"/>
      <c r="D14" s="22"/>
      <c r="E14" s="23"/>
      <c r="F14" s="2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24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20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 t="s">
        <v>37</v>
      </c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41" t="s">
        <v>38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20">
        <f>стр.1!CJ18</f>
        <v>0</v>
      </c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0">
        <f>стр.1!DR18</f>
        <v>8.1840000000000011</v>
      </c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42">
        <f>стр.1!EL18</f>
        <v>7.7342640000000014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40</v>
      </c>
      <c r="CI7" s="46" t="str">
        <f>стр.1!BZ11</f>
        <v>август</v>
      </c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39">
        <v>20</v>
      </c>
      <c r="DB7" s="39"/>
      <c r="DC7" s="39"/>
      <c r="DD7" s="39"/>
      <c r="DE7" s="47" t="str">
        <f>стр.1!CV11</f>
        <v>23</v>
      </c>
      <c r="DF7" s="47"/>
      <c r="DG7" s="47"/>
      <c r="DH7" s="47"/>
      <c r="DI7" s="12" t="s">
        <v>11</v>
      </c>
      <c r="DJ7" s="12"/>
      <c r="DK7" s="12"/>
      <c r="DL7" s="12"/>
    </row>
    <row r="8" spans="1:161" s="13" customFormat="1" ht="11.25" x14ac:dyDescent="0.2">
      <c r="CI8" s="33" t="s">
        <v>12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45" t="str">
        <f>стр.1!A13</f>
        <v>1-31 августа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61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28" t="s">
        <v>41</v>
      </c>
      <c r="B12" s="28"/>
      <c r="C12" s="28"/>
      <c r="D12" s="28"/>
      <c r="E12" s="28"/>
      <c r="F12" s="28"/>
      <c r="G12" s="28"/>
      <c r="H12" s="28"/>
      <c r="I12" s="28"/>
      <c r="J12" s="28"/>
      <c r="K12" s="28" t="s">
        <v>31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 t="s">
        <v>42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10" customFormat="1" ht="13.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50">
        <v>1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2"/>
      <c r="BH13" s="50">
        <v>2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2"/>
      <c r="CP13" s="50">
        <v>3</v>
      </c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2"/>
      <c r="DX13" s="28" t="s">
        <v>43</v>
      </c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0" customFormat="1" ht="13.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50" t="s">
        <v>44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2"/>
      <c r="BH14" s="50" t="s">
        <v>45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2"/>
      <c r="CP14" s="50" t="s">
        <v>46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2"/>
      <c r="DX14" s="28" t="s">
        <v>43</v>
      </c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</row>
    <row r="15" spans="1:161" s="10" customFormat="1" ht="36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 t="s">
        <v>47</v>
      </c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 t="s">
        <v>48</v>
      </c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 t="s">
        <v>49</v>
      </c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 t="s">
        <v>48</v>
      </c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 t="s">
        <v>49</v>
      </c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 t="s">
        <v>48</v>
      </c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 t="s">
        <v>49</v>
      </c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 t="s">
        <v>48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</row>
    <row r="16" spans="1:161" s="14" customFormat="1" ht="12" x14ac:dyDescent="0.2">
      <c r="A16" s="48" t="s">
        <v>50</v>
      </c>
      <c r="B16" s="49"/>
      <c r="C16" s="49"/>
      <c r="D16" s="49"/>
      <c r="E16" s="49"/>
      <c r="F16" s="49"/>
      <c r="G16" s="49"/>
      <c r="H16" s="49"/>
      <c r="I16" s="49"/>
      <c r="J16" s="16"/>
      <c r="K16" s="28" t="str">
        <f>стр.2!W14</f>
        <v>Газопровод-отвод к предприятию ОАО «СК «Агроэнерго»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2">
        <f>стр.2!EL14</f>
        <v>7.7342640000000014</v>
      </c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 t="s">
        <v>51</v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28" t="s">
        <v>51</v>
      </c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32" t="s">
        <v>51</v>
      </c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 t="s">
        <v>51</v>
      </c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 t="s">
        <v>51</v>
      </c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 t="s">
        <v>51</v>
      </c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 t="s">
        <v>51</v>
      </c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tabSelected="1" workbookViewId="0">
      <selection activeCell="GR13" sqref="GR13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pans="1:187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87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87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87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87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87" s="8" customFormat="1" ht="15" customHeight="1" x14ac:dyDescent="0.25">
      <c r="BQ7" s="9" t="s">
        <v>53</v>
      </c>
      <c r="BR7" s="46" t="s">
        <v>77</v>
      </c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39">
        <v>20</v>
      </c>
      <c r="CK7" s="39"/>
      <c r="CL7" s="39"/>
      <c r="CM7" s="39"/>
      <c r="CN7" s="40" t="s">
        <v>54</v>
      </c>
      <c r="CO7" s="40"/>
      <c r="CP7" s="40"/>
      <c r="CQ7" s="40"/>
      <c r="CR7" s="12" t="s">
        <v>11</v>
      </c>
      <c r="CV7" s="12"/>
      <c r="CW7" s="12"/>
      <c r="CX7" s="12"/>
    </row>
    <row r="8" spans="1:187" s="13" customFormat="1" ht="11.25" x14ac:dyDescent="0.2">
      <c r="BR8" s="33" t="s">
        <v>12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87" x14ac:dyDescent="0.25">
      <c r="A9" s="45" t="s">
        <v>78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7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7" s="13" customFormat="1" ht="11.25" x14ac:dyDescent="0.2">
      <c r="GE11" s="17"/>
    </row>
    <row r="12" spans="1:187" s="10" customFormat="1" ht="37.5" customHeight="1" x14ac:dyDescent="0.2">
      <c r="A12" s="28" t="s">
        <v>55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56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 t="s">
        <v>57</v>
      </c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 t="s">
        <v>58</v>
      </c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 t="s">
        <v>59</v>
      </c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 t="s">
        <v>60</v>
      </c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87" s="14" customFormat="1" ht="12" x14ac:dyDescent="0.2">
      <c r="A13" s="32">
        <v>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2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>
        <v>3</v>
      </c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>
        <v>4</v>
      </c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>
        <v>5</v>
      </c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>
        <v>6</v>
      </c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87" s="15" customFormat="1" ht="123" customHeight="1" x14ac:dyDescent="0.2">
      <c r="A14" s="55" t="s">
        <v>61</v>
      </c>
      <c r="B14" s="55" t="s">
        <v>61</v>
      </c>
      <c r="C14" s="55" t="s">
        <v>61</v>
      </c>
      <c r="D14" s="55" t="s">
        <v>61</v>
      </c>
      <c r="E14" s="55" t="s">
        <v>61</v>
      </c>
      <c r="F14" s="55" t="s">
        <v>61</v>
      </c>
      <c r="G14" s="55" t="s">
        <v>61</v>
      </c>
      <c r="H14" s="55" t="s">
        <v>61</v>
      </c>
      <c r="I14" s="55" t="s">
        <v>61</v>
      </c>
      <c r="J14" s="55" t="s">
        <v>61</v>
      </c>
      <c r="K14" s="55" t="s">
        <v>61</v>
      </c>
      <c r="L14" s="55" t="s">
        <v>61</v>
      </c>
      <c r="M14" s="55" t="s">
        <v>61</v>
      </c>
      <c r="N14" s="55" t="s">
        <v>61</v>
      </c>
      <c r="O14" s="55" t="s">
        <v>61</v>
      </c>
      <c r="P14" s="55" t="s">
        <v>61</v>
      </c>
      <c r="Q14" s="55" t="s">
        <v>61</v>
      </c>
      <c r="R14" s="55" t="s">
        <v>61</v>
      </c>
      <c r="S14" s="55" t="s">
        <v>61</v>
      </c>
      <c r="T14" s="55" t="s">
        <v>61</v>
      </c>
      <c r="U14" s="55" t="s">
        <v>61</v>
      </c>
      <c r="V14" s="55" t="s">
        <v>61</v>
      </c>
      <c r="W14" s="55" t="s">
        <v>62</v>
      </c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27" t="s">
        <v>63</v>
      </c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0">
        <v>0</v>
      </c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42"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27">
        <v>7.1179830000000006</v>
      </c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</row>
    <row r="15" spans="1:187" s="15" customFormat="1" ht="16.5" customHeight="1" x14ac:dyDescent="0.2">
      <c r="A15" s="20" t="s">
        <v>64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20">
        <v>0</v>
      </c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>
        <v>0</v>
      </c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7">
        <v>7.1179830000000006</v>
      </c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8" t="s">
        <v>66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27" t="s">
        <v>67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 t="s">
        <v>68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 t="s">
        <v>69</v>
      </c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 t="s">
        <v>70</v>
      </c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 t="s">
        <v>71</v>
      </c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 t="s">
        <v>72</v>
      </c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 t="s">
        <v>73</v>
      </c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 t="s">
        <v>74</v>
      </c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</row>
    <row r="7" spans="1:161" s="14" customFormat="1" ht="12" x14ac:dyDescent="0.2">
      <c r="A7" s="32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>
        <v>2</v>
      </c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>
        <v>3</v>
      </c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>
        <v>4</v>
      </c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>
        <v>5</v>
      </c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>
        <v>6</v>
      </c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>
        <v>7</v>
      </c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>
        <v>8</v>
      </c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</row>
    <row r="8" spans="1:161" s="15" customFormat="1" ht="12" x14ac:dyDescent="0.2">
      <c r="A8" s="27" t="s">
        <v>75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 t="s">
        <v>76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42">
        <f>стр.1!DR18-стр.1!EL18</f>
        <v>0.44973599999999969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20">
        <f>0.0296129+3.86255</f>
        <v>3.8921629000000002</v>
      </c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>
        <f>AN8-CD8</f>
        <v>7.1078370999999994</v>
      </c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56" t="s">
        <v>51</v>
      </c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27" t="s">
        <v>51</v>
      </c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2</cp:revision>
  <dcterms:created xsi:type="dcterms:W3CDTF">2008-10-01T13:21:49Z</dcterms:created>
  <dcterms:modified xsi:type="dcterms:W3CDTF">2024-11-05T00:48:05Z</dcterms:modified>
</cp:coreProperties>
</file>