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89.18.16\Exchange\СП ХТЭЦ2\Производственно-технический отдел\-=Обмен=-\2024\Отчеты\Раскрытие информации ... газа\2025_раскрытие\Приложение 4 (Формы с 1 по 5)\РИ за 11.2025г (Приложение 4)\"/>
    </mc:Choice>
  </mc:AlternateContent>
  <bookViews>
    <workbookView xWindow="0" yWindow="0" windowWidth="28800" windowHeight="11100" firstSheet="2" activeTab="2"/>
  </bookViews>
  <sheets>
    <sheet name="стр.1" sheetId="1" state="hidden" r:id="rId1"/>
    <sheet name="стр.2" sheetId="2" state="hidden" r:id="rId2"/>
    <sheet name="стр.4" sheetId="4" r:id="rId3"/>
    <sheet name="стр.5" sheetId="5" state="hidden" r:id="rId4"/>
  </sheets>
  <definedNames>
    <definedName name="_xlnm.Print_Area" localSheetId="0">стр.1!$A$1:$FE$18</definedName>
    <definedName name="_xlnm.Print_Area" localSheetId="1">стр.2!$A$1:$FE$14</definedName>
    <definedName name="_xlnm.Print_Area" localSheetId="2">стр.4!$A$1:$FE$15</definedName>
  </definedNames>
  <calcPr calcId="162913"/>
</workbook>
</file>

<file path=xl/calcChain.xml><?xml version="1.0" encoding="utf-8"?>
<calcChain xmlns="http://schemas.openxmlformats.org/spreadsheetml/2006/main">
  <c r="EL18" i="1" l="1"/>
  <c r="CJ18" i="1" l="1"/>
  <c r="DR18" i="1" l="1"/>
  <c r="DA18" i="1" l="1"/>
  <c r="CD8" i="5" l="1"/>
  <c r="AN8" i="5"/>
  <c r="DB8" i="5" s="1"/>
  <c r="BO14" i="4"/>
  <c r="CT14" i="4" s="1"/>
  <c r="A9" i="4"/>
  <c r="CN7" i="4"/>
  <c r="BR7" i="4"/>
  <c r="CI5" i="4"/>
  <c r="DR14" i="2"/>
  <c r="DA14" i="2"/>
  <c r="CJ14" i="2"/>
  <c r="AN14" i="2"/>
  <c r="W14" i="2"/>
  <c r="F14" i="2"/>
  <c r="A9" i="2"/>
  <c r="CV7" i="2"/>
  <c r="BZ7" i="2"/>
  <c r="CI5" i="2"/>
  <c r="DZ14" i="4" l="1"/>
  <c r="EL14" i="2"/>
  <c r="BI8" i="5"/>
</calcChain>
</file>

<file path=xl/sharedStrings.xml><?xml version="1.0" encoding="utf-8"?>
<sst xmlns="http://schemas.openxmlformats.org/spreadsheetml/2006/main" count="103" uniqueCount="63">
  <si>
    <t>Приложение № 4</t>
  </si>
  <si>
    <t>к приказу ФАС России</t>
  </si>
  <si>
    <t>Форма 1</t>
  </si>
  <si>
    <t>Информация о наличии (отсутствии) технической возможности доступа к регулируемым услугам</t>
  </si>
  <si>
    <t xml:space="preserve">по транспортировке газа по магистральным газопроводам </t>
  </si>
  <si>
    <t>АО "Дальневосточная генерирующая компания"</t>
  </si>
  <si>
    <t>(наименование субъекта естественной монополии)</t>
  </si>
  <si>
    <t xml:space="preserve">в зонах входа на (за) </t>
  </si>
  <si>
    <t xml:space="preserve"> года</t>
  </si>
  <si>
    <t>(месяц)</t>
  </si>
  <si>
    <t>(период)</t>
  </si>
  <si>
    <t>№</t>
  </si>
  <si>
    <t>Наименование 
зоны входа</t>
  </si>
  <si>
    <t>Наименование магистрального трубопровода</t>
  </si>
  <si>
    <t>Точка 
входа</t>
  </si>
  <si>
    <t>Техническая мощность точки входа</t>
  </si>
  <si>
    <t>Поставщик, 
владелец газа</t>
  </si>
  <si>
    <t>Объемы газа в соответствии с поступившими заявками млн. м3</t>
  </si>
  <si>
    <t>Объемы газа в соответствии с удовлетворенными заявками млн. м3</t>
  </si>
  <si>
    <t>Фактическая мощность магистрального трубопровода в конце зоны входа млн. м3</t>
  </si>
  <si>
    <t>Свободная мощность магистрального трубопровода в конце зоны входа млн. м3</t>
  </si>
  <si>
    <t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t>
  </si>
  <si>
    <t>Газопровод-отвод к предприятию ОАО «СК «Агроэнерго»</t>
  </si>
  <si>
    <t xml:space="preserve">11000 нм3/ч, </t>
  </si>
  <si>
    <t>АО "Газпром газораспределение Дальний Восток</t>
  </si>
  <si>
    <t>Форма 2</t>
  </si>
  <si>
    <t xml:space="preserve">в зонах выхода на (за) </t>
  </si>
  <si>
    <t>Наименование 
зоны выхода</t>
  </si>
  <si>
    <t>Точка 
выхода</t>
  </si>
  <si>
    <t>Техническая мощность точки выхода</t>
  </si>
  <si>
    <t>Потребитель, владелец газа</t>
  </si>
  <si>
    <t>Фактическая мощность магистрального трубопровода в начале зоны выхода млн. м3</t>
  </si>
  <si>
    <t>Свободная мощность магистрального трубопровода в точке выхода млн. м3</t>
  </si>
  <si>
    <t>11000 нм3/ч</t>
  </si>
  <si>
    <t>ООО «СКИФАГРО-ДВ»</t>
  </si>
  <si>
    <t>-</t>
  </si>
  <si>
    <t>Форма 4</t>
  </si>
  <si>
    <t xml:space="preserve">на (за) </t>
  </si>
  <si>
    <t>Зона входа в магистральный газопровод</t>
  </si>
  <si>
    <t>Зона выхода из магистрального газопровода</t>
  </si>
  <si>
    <t>Поставщик газа/
потребитель</t>
  </si>
  <si>
    <r>
      <t>Объемы газа в соответствии с поступившими заявками, млн.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</si>
  <si>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с удовлетворенными заявками, 
млн. м</t>
    </r>
    <r>
      <rPr>
        <vertAlign val="superscript"/>
        <sz val="9"/>
        <rFont val="Times New Roman"/>
        <family val="1"/>
        <charset val="204"/>
      </rPr>
      <t>3</t>
    </r>
  </si>
  <si>
    <r>
      <t>Свободная мощность магистральных трубопроводов, 
млн. м</t>
    </r>
    <r>
      <rPr>
        <vertAlign val="superscript"/>
        <sz val="9"/>
        <rFont val="Times New Roman"/>
        <family val="1"/>
        <charset val="204"/>
      </rPr>
      <t>3</t>
    </r>
  </si>
  <si>
    <t>Точка врезки магистрального газопровода, принадлежащего АО «ДГК», в газопровод-отвод к ГРС-1 г.Хабаровска, принадлежащего АО «Дальтрансгаз»</t>
  </si>
  <si>
    <t>АГРС-5, принадлежащая АО «ДГК»</t>
  </si>
  <si>
    <t>Итого:</t>
  </si>
  <si>
    <t>Форма 5</t>
  </si>
  <si>
    <t>Информация о наличии (отсутствии) технической возможности доступа к регулируемым услугам по транспортировке газа 
по магистральным газопроводам для целей определения возможности технологического присоединения
к газораспределительным сетям</t>
  </si>
  <si>
    <t>Субъект 
Российской 
Федерации</t>
  </si>
  <si>
    <t>Наименование газораспределительной станции</t>
  </si>
  <si>
    <t>Проектная мощность (производительность) газораспределительной станции, тыс.м3/час</t>
  </si>
  <si>
    <t>Загрузка газораспределительной станции тыс.м3/час</t>
  </si>
  <si>
    <t>Суммарный объем газа по действующим техническим условиям на подключение, тыс.м3/час</t>
  </si>
  <si>
    <t>Наличие (дефицит) пропускной способности тыс.м3/час</t>
  </si>
  <si>
    <t>Срок мероприятий по увеличению пропускной способности</t>
  </si>
  <si>
    <t>Параметры увеличения</t>
  </si>
  <si>
    <t>Хабаровский край</t>
  </si>
  <si>
    <t>АГРС-5</t>
  </si>
  <si>
    <t>от 08.12.2022 № 960/22</t>
  </si>
  <si>
    <t>25</t>
  </si>
  <si>
    <t>1-30 ноября</t>
  </si>
  <si>
    <t>Ноябрь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</si>
</sst>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0"/>
      <color theme="1"/>
      <name val="Arial Cyr"/>
    </font>
    <font>
      <sz val="12"/>
      <name val="Times New Roman"/>
      <family val="1"/>
      <charset val="204"/>
    </font>
    <font>
      <sz val="12"/>
      <color indexed="65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5"/>
        <bgColor indexed="55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4.9989318521683403E-2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1" fillId="2" borderId="0" applyNumberFormat="0" applyBorder="0" applyProtection="0"/>
    <xf numFmtId="0" fontId="1" fillId="3" borderId="0" applyNumberFormat="0" applyBorder="0" applyProtection="0"/>
    <xf numFmtId="0" fontId="1" fillId="4" borderId="0" applyNumberFormat="0" applyBorder="0" applyProtection="0"/>
    <xf numFmtId="0" fontId="1" fillId="5" borderId="0" applyNumberFormat="0" applyBorder="0" applyProtection="0"/>
    <xf numFmtId="0" fontId="1" fillId="6" borderId="0" applyNumberFormat="0" applyBorder="0" applyProtection="0"/>
    <xf numFmtId="0" fontId="1" fillId="7" borderId="0" applyNumberFormat="0" applyBorder="0" applyProtection="0"/>
    <xf numFmtId="0" fontId="1" fillId="8" borderId="0" applyNumberFormat="0" applyBorder="0" applyProtection="0"/>
    <xf numFmtId="0" fontId="1" fillId="9" borderId="0" applyNumberFormat="0" applyBorder="0" applyProtection="0"/>
    <xf numFmtId="0" fontId="1" fillId="10" borderId="0" applyNumberFormat="0" applyBorder="0" applyProtection="0"/>
    <xf numFmtId="0" fontId="1" fillId="5" borderId="0" applyNumberFormat="0" applyBorder="0" applyProtection="0"/>
    <xf numFmtId="0" fontId="1" fillId="8" borderId="0" applyNumberFormat="0" applyBorder="0" applyProtection="0"/>
    <xf numFmtId="0" fontId="1" fillId="11" borderId="0" applyNumberFormat="0" applyBorder="0" applyProtection="0"/>
    <xf numFmtId="0" fontId="2" fillId="12" borderId="0" applyNumberFormat="0" applyBorder="0" applyProtection="0"/>
    <xf numFmtId="0" fontId="2" fillId="9" borderId="0" applyNumberFormat="0" applyBorder="0" applyProtection="0"/>
    <xf numFmtId="0" fontId="2" fillId="10" borderId="0" applyNumberFormat="0" applyBorder="0" applyProtection="0"/>
    <xf numFmtId="0" fontId="2" fillId="13" borderId="0" applyNumberFormat="0" applyBorder="0" applyProtection="0"/>
    <xf numFmtId="0" fontId="2" fillId="14" borderId="0" applyNumberFormat="0" applyBorder="0" applyProtection="0"/>
    <xf numFmtId="0" fontId="2" fillId="15" borderId="0" applyNumberFormat="0" applyBorder="0" applyProtection="0"/>
  </cellStyleXfs>
  <cellXfs count="63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3" fillId="0" borderId="0" xfId="0" applyFo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0" xfId="0" applyFont="1" applyAlignment="1">
      <alignment horizontal="center" vertical="top"/>
    </xf>
    <xf numFmtId="49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0" fontId="8" fillId="0" borderId="2" xfId="0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/>
    </xf>
    <xf numFmtId="0" fontId="6" fillId="18" borderId="3" xfId="0" applyFont="1" applyFill="1" applyBorder="1" applyAlignment="1">
      <alignment horizontal="center" vertical="top" wrapText="1"/>
    </xf>
    <xf numFmtId="0" fontId="6" fillId="18" borderId="4" xfId="0" applyFont="1" applyFill="1" applyBorder="1" applyAlignment="1">
      <alignment horizontal="center" vertical="top"/>
    </xf>
    <xf numFmtId="0" fontId="6" fillId="18" borderId="0" xfId="0" applyFont="1" applyFill="1" applyAlignment="1">
      <alignment horizontal="center" vertical="top"/>
    </xf>
    <xf numFmtId="0" fontId="6" fillId="18" borderId="5" xfId="0" applyFont="1" applyFill="1" applyBorder="1" applyAlignment="1">
      <alignment horizontal="center" vertical="top"/>
    </xf>
    <xf numFmtId="0" fontId="6" fillId="18" borderId="3" xfId="0" applyFont="1" applyFill="1" applyBorder="1" applyAlignment="1">
      <alignment horizontal="center" vertical="top"/>
    </xf>
    <xf numFmtId="49" fontId="6" fillId="18" borderId="6" xfId="0" applyNumberFormat="1" applyFont="1" applyFill="1" applyBorder="1" applyAlignment="1">
      <alignment horizontal="center" vertical="center"/>
    </xf>
    <xf numFmtId="49" fontId="6" fillId="18" borderId="7" xfId="0" applyNumberFormat="1" applyFont="1" applyFill="1" applyBorder="1" applyAlignment="1">
      <alignment horizontal="center" vertical="center"/>
    </xf>
    <xf numFmtId="49" fontId="6" fillId="18" borderId="8" xfId="0" applyNumberFormat="1" applyFont="1" applyFill="1" applyBorder="1" applyAlignment="1">
      <alignment horizontal="center" vertical="center"/>
    </xf>
    <xf numFmtId="0" fontId="6" fillId="18" borderId="6" xfId="0" applyFont="1" applyFill="1" applyBorder="1" applyAlignment="1">
      <alignment horizontal="left" vertical="center" wrapText="1"/>
    </xf>
    <xf numFmtId="0" fontId="0" fillId="18" borderId="7" xfId="0" applyFill="1" applyBorder="1" applyAlignment="1">
      <alignment horizontal="left" vertical="center" wrapText="1"/>
    </xf>
    <xf numFmtId="0" fontId="0" fillId="18" borderId="8" xfId="0" applyFill="1" applyBorder="1" applyAlignment="1">
      <alignment horizontal="left" vertical="center" wrapText="1"/>
    </xf>
    <xf numFmtId="0" fontId="6" fillId="18" borderId="3" xfId="0" applyFont="1" applyFill="1" applyBorder="1" applyAlignment="1">
      <alignment horizontal="center" vertical="center" wrapText="1"/>
    </xf>
    <xf numFmtId="0" fontId="6" fillId="18" borderId="3" xfId="0" applyFont="1" applyFill="1" applyBorder="1" applyAlignment="1">
      <alignment horizontal="center" vertical="center"/>
    </xf>
    <xf numFmtId="0" fontId="6" fillId="17" borderId="3" xfId="0" applyFont="1" applyFill="1" applyBorder="1" applyAlignment="1">
      <alignment horizontal="left" vertical="center" wrapText="1"/>
    </xf>
    <xf numFmtId="164" fontId="6" fillId="19" borderId="3" xfId="0" applyNumberFormat="1" applyFont="1" applyFill="1" applyBorder="1" applyAlignment="1">
      <alignment horizontal="center" vertical="center"/>
    </xf>
    <xf numFmtId="164" fontId="6" fillId="18" borderId="3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49" fontId="6" fillId="0" borderId="6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164" fontId="6" fillId="17" borderId="3" xfId="0" applyNumberFormat="1" applyFont="1" applyFill="1" applyBorder="1" applyAlignment="1">
      <alignment horizontal="center" vertical="center"/>
    </xf>
    <xf numFmtId="0" fontId="6" fillId="16" borderId="3" xfId="0" applyFont="1" applyFill="1" applyBorder="1" applyAlignment="1">
      <alignment horizontal="center" vertical="center"/>
    </xf>
    <xf numFmtId="0" fontId="6" fillId="16" borderId="3" xfId="0" applyFont="1" applyFill="1" applyBorder="1" applyAlignment="1">
      <alignment horizontal="left" vertical="center" wrapText="1"/>
    </xf>
    <xf numFmtId="2" fontId="6" fillId="0" borderId="3" xfId="0" applyNumberFormat="1" applyFont="1" applyBorder="1" applyAlignment="1">
      <alignment horizontal="justify" vertical="center"/>
    </xf>
    <xf numFmtId="0" fontId="3" fillId="0" borderId="0" xfId="0" applyFont="1" applyAlignment="1">
      <alignment horizontal="center" wrapText="1"/>
    </xf>
    <xf numFmtId="0" fontId="6" fillId="0" borderId="3" xfId="0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</cellXfs>
  <cellStyles count="19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8"/>
  <sheetViews>
    <sheetView topLeftCell="A7" zoomScale="85" zoomScaleNormal="85" workbookViewId="0">
      <selection activeCell="EL18" sqref="EL18:FE18"/>
    </sheetView>
  </sheetViews>
  <sheetFormatPr defaultColWidth="0.85546875" defaultRowHeight="15" x14ac:dyDescent="0.25"/>
  <cols>
    <col min="1" max="16384" width="0.85546875" style="1"/>
  </cols>
  <sheetData>
    <row r="1" spans="1:161" s="2" customFormat="1" ht="12.75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FE1" s="4" t="s">
        <v>0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FE2" s="4" t="s">
        <v>1</v>
      </c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FE3" s="4" t="s">
        <v>59</v>
      </c>
    </row>
    <row r="4" spans="1:161" s="2" customFormat="1" ht="12.75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FE4" s="3"/>
    </row>
    <row r="5" spans="1:16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FE5" s="6" t="s">
        <v>2</v>
      </c>
    </row>
    <row r="6" spans="1:161" s="2" customFormat="1" ht="12.75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pans="1:161" s="2" customFormat="1" ht="12.75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</row>
    <row r="8" spans="1:161" s="7" customFormat="1" ht="15.75" x14ac:dyDescent="0.25">
      <c r="A8" s="16" t="s">
        <v>3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</row>
    <row r="9" spans="1:161" s="7" customFormat="1" ht="15.75" x14ac:dyDescent="0.25"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CH9" s="9" t="s">
        <v>4</v>
      </c>
      <c r="CI9" s="17" t="s">
        <v>5</v>
      </c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</row>
    <row r="10" spans="1:161" s="10" customFormat="1" ht="11.25" customHeight="1" x14ac:dyDescent="0.2"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CI10" s="18" t="s">
        <v>6</v>
      </c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</row>
    <row r="11" spans="1:161" s="8" customFormat="1" ht="15" customHeight="1" x14ac:dyDescent="0.25">
      <c r="BY11" s="9" t="s">
        <v>7</v>
      </c>
      <c r="BZ11" s="19" t="s">
        <v>62</v>
      </c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20">
        <v>20</v>
      </c>
      <c r="CS11" s="20"/>
      <c r="CT11" s="20"/>
      <c r="CU11" s="20"/>
      <c r="CV11" s="21" t="s">
        <v>60</v>
      </c>
      <c r="CW11" s="21"/>
      <c r="CX11" s="21"/>
      <c r="CY11" s="21"/>
      <c r="CZ11" s="12" t="s">
        <v>8</v>
      </c>
      <c r="DA11" s="12"/>
      <c r="DB11" s="12"/>
      <c r="DC11" s="12"/>
    </row>
    <row r="12" spans="1:161" s="13" customFormat="1" ht="11.25" x14ac:dyDescent="0.2">
      <c r="BZ12" s="22" t="s">
        <v>9</v>
      </c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</row>
    <row r="13" spans="1:161" x14ac:dyDescent="0.25">
      <c r="A13" s="23" t="s">
        <v>61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</row>
    <row r="14" spans="1:161" s="13" customFormat="1" ht="11.25" x14ac:dyDescent="0.2">
      <c r="A14" s="22" t="s">
        <v>10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</row>
    <row r="15" spans="1:161" s="13" customFormat="1" ht="11.25" x14ac:dyDescent="0.2"/>
    <row r="16" spans="1:161" s="10" customFormat="1" ht="67.5" customHeight="1" x14ac:dyDescent="0.2">
      <c r="A16" s="24" t="s">
        <v>11</v>
      </c>
      <c r="B16" s="24"/>
      <c r="C16" s="24"/>
      <c r="D16" s="24"/>
      <c r="E16" s="24"/>
      <c r="F16" s="24" t="s">
        <v>12</v>
      </c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 t="s">
        <v>13</v>
      </c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 t="s">
        <v>14</v>
      </c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 t="s">
        <v>15</v>
      </c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 t="s">
        <v>16</v>
      </c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 t="s">
        <v>17</v>
      </c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 t="s">
        <v>18</v>
      </c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 t="s">
        <v>19</v>
      </c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 t="s">
        <v>20</v>
      </c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</row>
    <row r="17" spans="1:161" s="14" customFormat="1" ht="12" x14ac:dyDescent="0.2">
      <c r="A17" s="25">
        <v>1</v>
      </c>
      <c r="B17" s="26"/>
      <c r="C17" s="26"/>
      <c r="D17" s="26"/>
      <c r="E17" s="27"/>
      <c r="F17" s="28">
        <v>2</v>
      </c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>
        <v>3</v>
      </c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>
        <v>4</v>
      </c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>
        <v>5</v>
      </c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>
        <v>6</v>
      </c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>
        <v>7</v>
      </c>
      <c r="CK17" s="28"/>
      <c r="CL17" s="28"/>
      <c r="CM17" s="28"/>
      <c r="CN17" s="28"/>
      <c r="CO17" s="28"/>
      <c r="CP17" s="28"/>
      <c r="CQ17" s="28"/>
      <c r="CR17" s="28"/>
      <c r="CS17" s="28"/>
      <c r="CT17" s="28"/>
      <c r="CU17" s="28"/>
      <c r="CV17" s="28"/>
      <c r="CW17" s="28"/>
      <c r="CX17" s="28"/>
      <c r="CY17" s="28"/>
      <c r="CZ17" s="28"/>
      <c r="DA17" s="28">
        <v>8</v>
      </c>
      <c r="DB17" s="28"/>
      <c r="DC17" s="28"/>
      <c r="DD17" s="28"/>
      <c r="DE17" s="28"/>
      <c r="DF17" s="28"/>
      <c r="DG17" s="28"/>
      <c r="DH17" s="28"/>
      <c r="DI17" s="28"/>
      <c r="DJ17" s="28"/>
      <c r="DK17" s="28"/>
      <c r="DL17" s="28"/>
      <c r="DM17" s="28"/>
      <c r="DN17" s="28"/>
      <c r="DO17" s="28"/>
      <c r="DP17" s="28"/>
      <c r="DQ17" s="28"/>
      <c r="DR17" s="28">
        <v>9</v>
      </c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>
        <v>10</v>
      </c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</row>
    <row r="18" spans="1:161" s="15" customFormat="1" ht="381" customHeight="1" x14ac:dyDescent="0.2">
      <c r="A18" s="29"/>
      <c r="B18" s="30"/>
      <c r="C18" s="30"/>
      <c r="D18" s="30"/>
      <c r="E18" s="31"/>
      <c r="F18" s="32" t="s">
        <v>21</v>
      </c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4"/>
      <c r="W18" s="32" t="s">
        <v>22</v>
      </c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4"/>
      <c r="AN18" s="35" t="s">
        <v>21</v>
      </c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 t="s">
        <v>23</v>
      </c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7" t="s">
        <v>24</v>
      </c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8">
        <f>50.856/1000</f>
        <v>5.0855999999999998E-2</v>
      </c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8">
        <f>CJ18</f>
        <v>5.0855999999999998E-2</v>
      </c>
      <c r="DB18" s="38"/>
      <c r="DC18" s="38"/>
      <c r="DD18" s="38"/>
      <c r="DE18" s="38"/>
      <c r="DF18" s="38"/>
      <c r="DG18" s="38"/>
      <c r="DH18" s="38"/>
      <c r="DI18" s="38"/>
      <c r="DJ18" s="38"/>
      <c r="DK18" s="38"/>
      <c r="DL18" s="38"/>
      <c r="DM18" s="38"/>
      <c r="DN18" s="38"/>
      <c r="DO18" s="38"/>
      <c r="DP18" s="38"/>
      <c r="DQ18" s="38"/>
      <c r="DR18" s="39">
        <f>0.011*24*30</f>
        <v>7.92</v>
      </c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8">
        <f>DR18-DA18-1.5461392781+0.0035372781</f>
        <v>6.3265419999999999</v>
      </c>
      <c r="EM18" s="38"/>
      <c r="EN18" s="38"/>
      <c r="EO18" s="38"/>
      <c r="EP18" s="38"/>
      <c r="EQ18" s="38"/>
      <c r="ER18" s="38"/>
      <c r="ES18" s="38"/>
      <c r="ET18" s="38"/>
      <c r="EU18" s="38"/>
      <c r="EV18" s="38"/>
      <c r="EW18" s="38"/>
      <c r="EX18" s="38"/>
      <c r="EY18" s="38"/>
      <c r="EZ18" s="38"/>
      <c r="FA18" s="38"/>
      <c r="FB18" s="38"/>
      <c r="FC18" s="38"/>
      <c r="FD18" s="38"/>
      <c r="FE18" s="38"/>
    </row>
  </sheetData>
  <mergeCells count="39">
    <mergeCell ref="BQ18:CI18"/>
    <mergeCell ref="CJ18:CZ18"/>
    <mergeCell ref="DA18:DQ18"/>
    <mergeCell ref="DR18:EK18"/>
    <mergeCell ref="EL18:FE18"/>
    <mergeCell ref="A18:E18"/>
    <mergeCell ref="F18:V18"/>
    <mergeCell ref="W18:AM18"/>
    <mergeCell ref="AN18:AY18"/>
    <mergeCell ref="AZ18:BP18"/>
    <mergeCell ref="DA16:DQ16"/>
    <mergeCell ref="DR16:EK16"/>
    <mergeCell ref="EL16:FE16"/>
    <mergeCell ref="A17:E17"/>
    <mergeCell ref="F17:V17"/>
    <mergeCell ref="W17:AM17"/>
    <mergeCell ref="AN17:AY17"/>
    <mergeCell ref="AZ17:BP17"/>
    <mergeCell ref="BQ17:CI17"/>
    <mergeCell ref="CJ17:CZ17"/>
    <mergeCell ref="DA17:DQ17"/>
    <mergeCell ref="DR17:EK17"/>
    <mergeCell ref="EL17:FE17"/>
    <mergeCell ref="BZ12:CQ12"/>
    <mergeCell ref="A13:R13"/>
    <mergeCell ref="A14:R14"/>
    <mergeCell ref="A16:E16"/>
    <mergeCell ref="F16:V16"/>
    <mergeCell ref="W16:AM16"/>
    <mergeCell ref="AN16:AY16"/>
    <mergeCell ref="AZ16:BP16"/>
    <mergeCell ref="BQ16:CI16"/>
    <mergeCell ref="CJ16:CZ16"/>
    <mergeCell ref="A8:FE8"/>
    <mergeCell ref="CI9:EO9"/>
    <mergeCell ref="CI10:EO10"/>
    <mergeCell ref="BZ11:CQ11"/>
    <mergeCell ref="CR11:CU11"/>
    <mergeCell ref="CV11:CY11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4"/>
  <sheetViews>
    <sheetView workbookViewId="0">
      <selection activeCell="GN29" sqref="GN29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25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16" t="s">
        <v>3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17" t="str">
        <f>стр.1!CI9</f>
        <v>АО "Дальневосточная генерирующая компания"</v>
      </c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18" t="s">
        <v>6</v>
      </c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</row>
    <row r="7" spans="1:161" s="8" customFormat="1" ht="15" customHeight="1" x14ac:dyDescent="0.25">
      <c r="BY7" s="9" t="s">
        <v>26</v>
      </c>
      <c r="BZ7" s="40" t="str">
        <f>стр.1!BZ11</f>
        <v>Ноябрь</v>
      </c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20">
        <v>20</v>
      </c>
      <c r="CS7" s="20"/>
      <c r="CT7" s="20"/>
      <c r="CU7" s="20"/>
      <c r="CV7" s="41" t="str">
        <f>стр.1!CV11</f>
        <v>25</v>
      </c>
      <c r="CW7" s="41"/>
      <c r="CX7" s="41"/>
      <c r="CY7" s="41"/>
      <c r="CZ7" s="12" t="s">
        <v>8</v>
      </c>
      <c r="DA7" s="12"/>
      <c r="DB7" s="12"/>
      <c r="DC7" s="12"/>
    </row>
    <row r="8" spans="1:161" s="13" customFormat="1" ht="11.25" x14ac:dyDescent="0.2">
      <c r="BZ8" s="22" t="s">
        <v>9</v>
      </c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</row>
    <row r="9" spans="1:161" x14ac:dyDescent="0.25">
      <c r="A9" s="42" t="str">
        <f>стр.1!A13</f>
        <v>1-30 ноября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</row>
    <row r="10" spans="1:161" s="13" customFormat="1" ht="11.25" x14ac:dyDescent="0.2">
      <c r="A10" s="22" t="s">
        <v>10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</row>
    <row r="11" spans="1:161" s="13" customFormat="1" ht="11.25" x14ac:dyDescent="0.2"/>
    <row r="12" spans="1:161" s="10" customFormat="1" ht="48.75" customHeight="1" x14ac:dyDescent="0.2">
      <c r="A12" s="43" t="s">
        <v>11</v>
      </c>
      <c r="B12" s="43"/>
      <c r="C12" s="43"/>
      <c r="D12" s="43"/>
      <c r="E12" s="43"/>
      <c r="F12" s="43" t="s">
        <v>27</v>
      </c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 t="s">
        <v>13</v>
      </c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 t="s">
        <v>28</v>
      </c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 t="s">
        <v>29</v>
      </c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 t="s">
        <v>30</v>
      </c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 t="s">
        <v>17</v>
      </c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  <c r="CV12" s="43"/>
      <c r="CW12" s="43"/>
      <c r="CX12" s="43"/>
      <c r="CY12" s="43"/>
      <c r="CZ12" s="43"/>
      <c r="DA12" s="43" t="s">
        <v>18</v>
      </c>
      <c r="DB12" s="43"/>
      <c r="DC12" s="43"/>
      <c r="DD12" s="43"/>
      <c r="DE12" s="43"/>
      <c r="DF12" s="43"/>
      <c r="DG12" s="43"/>
      <c r="DH12" s="43"/>
      <c r="DI12" s="43"/>
      <c r="DJ12" s="43"/>
      <c r="DK12" s="43"/>
      <c r="DL12" s="43"/>
      <c r="DM12" s="43"/>
      <c r="DN12" s="43"/>
      <c r="DO12" s="43"/>
      <c r="DP12" s="43"/>
      <c r="DQ12" s="43"/>
      <c r="DR12" s="43" t="s">
        <v>31</v>
      </c>
      <c r="DS12" s="43"/>
      <c r="DT12" s="43"/>
      <c r="DU12" s="43"/>
      <c r="DV12" s="43"/>
      <c r="DW12" s="43"/>
      <c r="DX12" s="43"/>
      <c r="DY12" s="43"/>
      <c r="DZ12" s="43"/>
      <c r="EA12" s="43"/>
      <c r="EB12" s="43"/>
      <c r="EC12" s="43"/>
      <c r="ED12" s="43"/>
      <c r="EE12" s="43"/>
      <c r="EF12" s="43"/>
      <c r="EG12" s="43"/>
      <c r="EH12" s="43"/>
      <c r="EI12" s="43"/>
      <c r="EJ12" s="43"/>
      <c r="EK12" s="43"/>
      <c r="EL12" s="43" t="s">
        <v>32</v>
      </c>
      <c r="EM12" s="43"/>
      <c r="EN12" s="43"/>
      <c r="EO12" s="43"/>
      <c r="EP12" s="43"/>
      <c r="EQ12" s="43"/>
      <c r="ER12" s="43"/>
      <c r="ES12" s="43"/>
      <c r="ET12" s="43"/>
      <c r="EU12" s="43"/>
      <c r="EV12" s="43"/>
      <c r="EW12" s="43"/>
      <c r="EX12" s="43"/>
      <c r="EY12" s="43"/>
      <c r="EZ12" s="43"/>
      <c r="FA12" s="43"/>
      <c r="FB12" s="43"/>
      <c r="FC12" s="43"/>
      <c r="FD12" s="43"/>
      <c r="FE12" s="43"/>
    </row>
    <row r="13" spans="1:161" s="14" customFormat="1" ht="12" x14ac:dyDescent="0.2">
      <c r="A13" s="44">
        <v>1</v>
      </c>
      <c r="B13" s="45"/>
      <c r="C13" s="45"/>
      <c r="D13" s="45"/>
      <c r="E13" s="46"/>
      <c r="F13" s="47">
        <v>2</v>
      </c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>
        <v>3</v>
      </c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>
        <v>4</v>
      </c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>
        <v>5</v>
      </c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>
        <v>6</v>
      </c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>
        <v>7</v>
      </c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/>
      <c r="CZ13" s="47"/>
      <c r="DA13" s="47">
        <v>8</v>
      </c>
      <c r="DB13" s="47"/>
      <c r="DC13" s="47"/>
      <c r="DD13" s="47"/>
      <c r="DE13" s="47"/>
      <c r="DF13" s="47"/>
      <c r="DG13" s="47"/>
      <c r="DH13" s="47"/>
      <c r="DI13" s="47"/>
      <c r="DJ13" s="47"/>
      <c r="DK13" s="47"/>
      <c r="DL13" s="47"/>
      <c r="DM13" s="47"/>
      <c r="DN13" s="47"/>
      <c r="DO13" s="47"/>
      <c r="DP13" s="47"/>
      <c r="DQ13" s="47"/>
      <c r="DR13" s="47">
        <v>9</v>
      </c>
      <c r="DS13" s="47"/>
      <c r="DT13" s="47"/>
      <c r="DU13" s="47"/>
      <c r="DV13" s="47"/>
      <c r="DW13" s="47"/>
      <c r="DX13" s="47"/>
      <c r="DY13" s="47"/>
      <c r="DZ13" s="47"/>
      <c r="EA13" s="47"/>
      <c r="EB13" s="47"/>
      <c r="EC13" s="47"/>
      <c r="ED13" s="47"/>
      <c r="EE13" s="47"/>
      <c r="EF13" s="47"/>
      <c r="EG13" s="47"/>
      <c r="EH13" s="47"/>
      <c r="EI13" s="47"/>
      <c r="EJ13" s="47"/>
      <c r="EK13" s="47"/>
      <c r="EL13" s="47">
        <v>10</v>
      </c>
      <c r="EM13" s="47"/>
      <c r="EN13" s="47"/>
      <c r="EO13" s="47"/>
      <c r="EP13" s="47"/>
      <c r="EQ13" s="47"/>
      <c r="ER13" s="47"/>
      <c r="ES13" s="47"/>
      <c r="ET13" s="47"/>
      <c r="EU13" s="47"/>
      <c r="EV13" s="47"/>
      <c r="EW13" s="47"/>
      <c r="EX13" s="47"/>
      <c r="EY13" s="47"/>
      <c r="EZ13" s="47"/>
      <c r="FA13" s="47"/>
      <c r="FB13" s="47"/>
      <c r="FC13" s="47"/>
      <c r="FD13" s="47"/>
      <c r="FE13" s="47"/>
    </row>
    <row r="14" spans="1:161" s="15" customFormat="1" ht="59.25" customHeight="1" x14ac:dyDescent="0.2">
      <c r="A14" s="48"/>
      <c r="B14" s="49"/>
      <c r="C14" s="49"/>
      <c r="D14" s="49"/>
      <c r="E14" s="50"/>
      <c r="F14" s="51" t="str">
        <f>стр.1!F18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3"/>
      <c r="W14" s="51" t="str">
        <f>стр.1!W18</f>
        <v>Газопровод-отвод к предприятию ОАО «СК «Агроэнерго»</v>
      </c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3"/>
      <c r="AN14" s="54" t="str">
        <f>стр.1!AN18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 t="s">
        <v>33</v>
      </c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5" t="s">
        <v>34</v>
      </c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39">
        <f>стр.1!CJ18</f>
        <v>5.0855999999999998E-2</v>
      </c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56">
        <f>стр.1!DA18</f>
        <v>5.0855999999999998E-2</v>
      </c>
      <c r="DB14" s="56"/>
      <c r="DC14" s="56"/>
      <c r="DD14" s="56"/>
      <c r="DE14" s="56"/>
      <c r="DF14" s="56"/>
      <c r="DG14" s="56"/>
      <c r="DH14" s="56"/>
      <c r="DI14" s="56"/>
      <c r="DJ14" s="56"/>
      <c r="DK14" s="56"/>
      <c r="DL14" s="56"/>
      <c r="DM14" s="56"/>
      <c r="DN14" s="56"/>
      <c r="DO14" s="56"/>
      <c r="DP14" s="56"/>
      <c r="DQ14" s="56"/>
      <c r="DR14" s="36">
        <f>стр.1!DR18</f>
        <v>7.92</v>
      </c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56">
        <f>стр.1!EL18</f>
        <v>6.3265419999999999</v>
      </c>
      <c r="EM14" s="56"/>
      <c r="EN14" s="56"/>
      <c r="EO14" s="56"/>
      <c r="EP14" s="56"/>
      <c r="EQ14" s="56"/>
      <c r="ER14" s="56"/>
      <c r="ES14" s="56"/>
      <c r="ET14" s="56"/>
      <c r="EU14" s="56"/>
      <c r="EV14" s="56"/>
      <c r="EW14" s="56"/>
      <c r="EX14" s="56"/>
      <c r="EY14" s="56"/>
      <c r="EZ14" s="56"/>
      <c r="FA14" s="56"/>
      <c r="FB14" s="56"/>
      <c r="FC14" s="56"/>
      <c r="FD14" s="56"/>
      <c r="FE14" s="56"/>
    </row>
  </sheetData>
  <mergeCells count="39">
    <mergeCell ref="BQ14:CI14"/>
    <mergeCell ref="CJ14:CZ14"/>
    <mergeCell ref="DA14:DQ14"/>
    <mergeCell ref="DR14:EK14"/>
    <mergeCell ref="EL14:FE14"/>
    <mergeCell ref="A14:E14"/>
    <mergeCell ref="F14:V14"/>
    <mergeCell ref="W14:AM14"/>
    <mergeCell ref="AN14:AY14"/>
    <mergeCell ref="AZ14:BP14"/>
    <mergeCell ref="DA12:DQ12"/>
    <mergeCell ref="DR12:EK12"/>
    <mergeCell ref="EL12:FE12"/>
    <mergeCell ref="A13:E13"/>
    <mergeCell ref="F13:V13"/>
    <mergeCell ref="W13:AM13"/>
    <mergeCell ref="AN13:AY13"/>
    <mergeCell ref="AZ13:BP13"/>
    <mergeCell ref="BQ13:CI13"/>
    <mergeCell ref="CJ13:CZ13"/>
    <mergeCell ref="DA13:DQ13"/>
    <mergeCell ref="DR13:EK13"/>
    <mergeCell ref="EL13:FE13"/>
    <mergeCell ref="BZ8:CQ8"/>
    <mergeCell ref="A9:R9"/>
    <mergeCell ref="A10:R10"/>
    <mergeCell ref="A12:E12"/>
    <mergeCell ref="F12:V12"/>
    <mergeCell ref="W12:AM12"/>
    <mergeCell ref="AN12:AY12"/>
    <mergeCell ref="AZ12:BP12"/>
    <mergeCell ref="BQ12:CI12"/>
    <mergeCell ref="CJ12:CZ12"/>
    <mergeCell ref="A4:FE4"/>
    <mergeCell ref="CI5:EO5"/>
    <mergeCell ref="CI6:EO6"/>
    <mergeCell ref="BZ7:CQ7"/>
    <mergeCell ref="CR7:CU7"/>
    <mergeCell ref="CV7:CY7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5"/>
  <sheetViews>
    <sheetView tabSelected="1" workbookViewId="0">
      <selection activeCell="DZ14" sqref="DZ14:FE14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36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16" t="s">
        <v>3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17" t="str">
        <f>стр.1!CI9</f>
        <v>АО "Дальневосточная генерирующая компания"</v>
      </c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18" t="s">
        <v>6</v>
      </c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</row>
    <row r="7" spans="1:161" s="8" customFormat="1" ht="15" customHeight="1" x14ac:dyDescent="0.25">
      <c r="BQ7" s="9" t="s">
        <v>37</v>
      </c>
      <c r="BR7" s="40" t="str">
        <f>стр.1!BZ11</f>
        <v>Ноябрь</v>
      </c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20">
        <v>20</v>
      </c>
      <c r="CK7" s="20"/>
      <c r="CL7" s="20"/>
      <c r="CM7" s="20"/>
      <c r="CN7" s="41" t="str">
        <f>стр.1!CV11</f>
        <v>25</v>
      </c>
      <c r="CO7" s="41"/>
      <c r="CP7" s="41"/>
      <c r="CQ7" s="41"/>
      <c r="CR7" s="12" t="s">
        <v>8</v>
      </c>
      <c r="CV7" s="12"/>
      <c r="CW7" s="12"/>
      <c r="CX7" s="12"/>
    </row>
    <row r="8" spans="1:161" s="13" customFormat="1" ht="11.25" x14ac:dyDescent="0.2">
      <c r="BR8" s="22" t="s">
        <v>9</v>
      </c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</row>
    <row r="9" spans="1:161" x14ac:dyDescent="0.25">
      <c r="A9" s="42" t="str">
        <f>стр.1!A13</f>
        <v>1-30 ноября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</row>
    <row r="10" spans="1:161" s="13" customFormat="1" ht="11.25" x14ac:dyDescent="0.2">
      <c r="A10" s="22" t="s">
        <v>10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</row>
    <row r="11" spans="1:161" s="13" customFormat="1" ht="11.25" x14ac:dyDescent="0.2"/>
    <row r="12" spans="1:161" s="10" customFormat="1" ht="37.5" customHeight="1" x14ac:dyDescent="0.2">
      <c r="A12" s="43" t="s">
        <v>38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 t="s">
        <v>39</v>
      </c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 t="s">
        <v>40</v>
      </c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 t="s">
        <v>41</v>
      </c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43" t="s">
        <v>42</v>
      </c>
      <c r="CU12" s="43"/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  <c r="DJ12" s="43"/>
      <c r="DK12" s="43"/>
      <c r="DL12" s="43"/>
      <c r="DM12" s="43"/>
      <c r="DN12" s="43"/>
      <c r="DO12" s="43"/>
      <c r="DP12" s="43"/>
      <c r="DQ12" s="43"/>
      <c r="DR12" s="43"/>
      <c r="DS12" s="43"/>
      <c r="DT12" s="43"/>
      <c r="DU12" s="43"/>
      <c r="DV12" s="43"/>
      <c r="DW12" s="43"/>
      <c r="DX12" s="43"/>
      <c r="DY12" s="43"/>
      <c r="DZ12" s="43" t="s">
        <v>43</v>
      </c>
      <c r="EA12" s="43"/>
      <c r="EB12" s="43"/>
      <c r="EC12" s="43"/>
      <c r="ED12" s="43"/>
      <c r="EE12" s="43"/>
      <c r="EF12" s="43"/>
      <c r="EG12" s="43"/>
      <c r="EH12" s="43"/>
      <c r="EI12" s="43"/>
      <c r="EJ12" s="43"/>
      <c r="EK12" s="43"/>
      <c r="EL12" s="43"/>
      <c r="EM12" s="43"/>
      <c r="EN12" s="43"/>
      <c r="EO12" s="43"/>
      <c r="EP12" s="43"/>
      <c r="EQ12" s="43"/>
      <c r="ER12" s="43"/>
      <c r="ES12" s="43"/>
      <c r="ET12" s="43"/>
      <c r="EU12" s="43"/>
      <c r="EV12" s="43"/>
      <c r="EW12" s="43"/>
      <c r="EX12" s="43"/>
      <c r="EY12" s="43"/>
      <c r="EZ12" s="43"/>
      <c r="FA12" s="43"/>
      <c r="FB12" s="43"/>
      <c r="FC12" s="43"/>
      <c r="FD12" s="43"/>
      <c r="FE12" s="43"/>
    </row>
    <row r="13" spans="1:161" s="14" customFormat="1" ht="12" x14ac:dyDescent="0.2">
      <c r="A13" s="47">
        <v>1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>
        <v>2</v>
      </c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>
        <v>3</v>
      </c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>
        <v>4</v>
      </c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>
        <v>5</v>
      </c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/>
      <c r="DJ13" s="47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47"/>
      <c r="DW13" s="47"/>
      <c r="DX13" s="47"/>
      <c r="DY13" s="47"/>
      <c r="DZ13" s="47">
        <v>6</v>
      </c>
      <c r="EA13" s="47"/>
      <c r="EB13" s="47"/>
      <c r="EC13" s="47"/>
      <c r="ED13" s="47"/>
      <c r="EE13" s="47"/>
      <c r="EF13" s="47"/>
      <c r="EG13" s="47"/>
      <c r="EH13" s="47"/>
      <c r="EI13" s="47"/>
      <c r="EJ13" s="47"/>
      <c r="EK13" s="47"/>
      <c r="EL13" s="47"/>
      <c r="EM13" s="47"/>
      <c r="EN13" s="47"/>
      <c r="EO13" s="47"/>
      <c r="EP13" s="47"/>
      <c r="EQ13" s="47"/>
      <c r="ER13" s="47"/>
      <c r="ES13" s="47"/>
      <c r="ET13" s="47"/>
      <c r="EU13" s="47"/>
      <c r="EV13" s="47"/>
      <c r="EW13" s="47"/>
      <c r="EX13" s="47"/>
      <c r="EY13" s="47"/>
      <c r="EZ13" s="47"/>
      <c r="FA13" s="47"/>
      <c r="FB13" s="47"/>
      <c r="FC13" s="47"/>
      <c r="FD13" s="47"/>
      <c r="FE13" s="47"/>
    </row>
    <row r="14" spans="1:161" s="15" customFormat="1" ht="123" customHeight="1" x14ac:dyDescent="0.2">
      <c r="A14" s="59" t="s">
        <v>44</v>
      </c>
      <c r="B14" s="59" t="s">
        <v>44</v>
      </c>
      <c r="C14" s="59" t="s">
        <v>44</v>
      </c>
      <c r="D14" s="59" t="s">
        <v>44</v>
      </c>
      <c r="E14" s="59" t="s">
        <v>44</v>
      </c>
      <c r="F14" s="59" t="s">
        <v>44</v>
      </c>
      <c r="G14" s="59" t="s">
        <v>44</v>
      </c>
      <c r="H14" s="59" t="s">
        <v>44</v>
      </c>
      <c r="I14" s="59" t="s">
        <v>44</v>
      </c>
      <c r="J14" s="59" t="s">
        <v>44</v>
      </c>
      <c r="K14" s="59" t="s">
        <v>44</v>
      </c>
      <c r="L14" s="59" t="s">
        <v>44</v>
      </c>
      <c r="M14" s="59" t="s">
        <v>44</v>
      </c>
      <c r="N14" s="59" t="s">
        <v>44</v>
      </c>
      <c r="O14" s="59" t="s">
        <v>44</v>
      </c>
      <c r="P14" s="59" t="s">
        <v>44</v>
      </c>
      <c r="Q14" s="59" t="s">
        <v>44</v>
      </c>
      <c r="R14" s="59" t="s">
        <v>44</v>
      </c>
      <c r="S14" s="59" t="s">
        <v>44</v>
      </c>
      <c r="T14" s="59" t="s">
        <v>44</v>
      </c>
      <c r="U14" s="59" t="s">
        <v>44</v>
      </c>
      <c r="V14" s="59" t="s">
        <v>44</v>
      </c>
      <c r="W14" s="59" t="s">
        <v>45</v>
      </c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5" t="s">
        <v>34</v>
      </c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39">
        <f>стр.1!CJ18</f>
        <v>5.0855999999999998E-2</v>
      </c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56">
        <f>BO14</f>
        <v>5.0855999999999998E-2</v>
      </c>
      <c r="CU14" s="56"/>
      <c r="CV14" s="56"/>
      <c r="CW14" s="56"/>
      <c r="CX14" s="56"/>
      <c r="CY14" s="56"/>
      <c r="CZ14" s="56"/>
      <c r="DA14" s="56"/>
      <c r="DB14" s="56"/>
      <c r="DC14" s="56"/>
      <c r="DD14" s="56"/>
      <c r="DE14" s="56"/>
      <c r="DF14" s="56"/>
      <c r="DG14" s="56"/>
      <c r="DH14" s="56"/>
      <c r="DI14" s="56"/>
      <c r="DJ14" s="56"/>
      <c r="DK14" s="56"/>
      <c r="DL14" s="56"/>
      <c r="DM14" s="56"/>
      <c r="DN14" s="56"/>
      <c r="DO14" s="56"/>
      <c r="DP14" s="56"/>
      <c r="DQ14" s="56"/>
      <c r="DR14" s="56"/>
      <c r="DS14" s="56"/>
      <c r="DT14" s="56"/>
      <c r="DU14" s="56"/>
      <c r="DV14" s="56"/>
      <c r="DW14" s="56"/>
      <c r="DX14" s="56"/>
      <c r="DY14" s="56"/>
      <c r="DZ14" s="39">
        <f>стр.1!EL18</f>
        <v>6.3265419999999999</v>
      </c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</row>
    <row r="15" spans="1:161" s="15" customFormat="1" ht="16.5" customHeight="1" x14ac:dyDescent="0.2">
      <c r="A15" s="54" t="s">
        <v>46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54"/>
      <c r="BP15" s="54"/>
      <c r="BQ15" s="54"/>
      <c r="BR15" s="54"/>
      <c r="BS15" s="54"/>
      <c r="BT15" s="54"/>
      <c r="BU15" s="54"/>
      <c r="BV15" s="54"/>
      <c r="BW15" s="54"/>
      <c r="BX15" s="54"/>
      <c r="BY15" s="54"/>
      <c r="BZ15" s="54"/>
      <c r="CA15" s="54"/>
      <c r="CB15" s="54"/>
      <c r="CC15" s="54"/>
      <c r="CD15" s="54"/>
      <c r="CE15" s="54"/>
      <c r="CF15" s="54"/>
      <c r="CG15" s="54"/>
      <c r="CH15" s="54"/>
      <c r="CI15" s="54"/>
      <c r="CJ15" s="54"/>
      <c r="CK15" s="54"/>
      <c r="CL15" s="54"/>
      <c r="CM15" s="54"/>
      <c r="CN15" s="54"/>
      <c r="CO15" s="54"/>
      <c r="CP15" s="54"/>
      <c r="CQ15" s="54"/>
      <c r="CR15" s="54"/>
      <c r="CS15" s="54"/>
      <c r="CT15" s="54"/>
      <c r="CU15" s="54"/>
      <c r="CV15" s="54"/>
      <c r="CW15" s="54"/>
      <c r="CX15" s="54"/>
      <c r="CY15" s="54"/>
      <c r="CZ15" s="54"/>
      <c r="DA15" s="54"/>
      <c r="DB15" s="54"/>
      <c r="DC15" s="54"/>
      <c r="DD15" s="54"/>
      <c r="DE15" s="54"/>
      <c r="DF15" s="54"/>
      <c r="DG15" s="54"/>
      <c r="DH15" s="54"/>
      <c r="DI15" s="54"/>
      <c r="DJ15" s="54"/>
      <c r="DK15" s="54"/>
      <c r="DL15" s="54"/>
      <c r="DM15" s="54"/>
      <c r="DN15" s="54"/>
      <c r="DO15" s="54"/>
      <c r="DP15" s="54"/>
      <c r="DQ15" s="54"/>
      <c r="DR15" s="54"/>
      <c r="DS15" s="54"/>
      <c r="DT15" s="54"/>
      <c r="DU15" s="54"/>
      <c r="DV15" s="54"/>
      <c r="DW15" s="54"/>
      <c r="DX15" s="54"/>
      <c r="DY15" s="54"/>
      <c r="DZ15" s="54"/>
      <c r="EA15" s="54"/>
      <c r="EB15" s="54"/>
      <c r="EC15" s="54"/>
      <c r="ED15" s="54"/>
      <c r="EE15" s="54"/>
      <c r="EF15" s="54"/>
      <c r="EG15" s="54"/>
      <c r="EH15" s="54"/>
      <c r="EI15" s="54"/>
      <c r="EJ15" s="54"/>
      <c r="EK15" s="54"/>
      <c r="EL15" s="54"/>
      <c r="EM15" s="54"/>
      <c r="EN15" s="54"/>
      <c r="EO15" s="54"/>
      <c r="EP15" s="54"/>
      <c r="EQ15" s="54"/>
      <c r="ER15" s="54"/>
      <c r="ES15" s="54"/>
      <c r="ET15" s="54"/>
      <c r="EU15" s="54"/>
      <c r="EV15" s="54"/>
      <c r="EW15" s="54"/>
      <c r="EX15" s="54"/>
      <c r="EY15" s="54"/>
      <c r="EZ15" s="54"/>
      <c r="FA15" s="54"/>
      <c r="FB15" s="54"/>
      <c r="FC15" s="54"/>
      <c r="FD15" s="54"/>
      <c r="FE15" s="54"/>
    </row>
  </sheetData>
  <mergeCells count="33">
    <mergeCell ref="DZ14:FE14"/>
    <mergeCell ref="A15:V15"/>
    <mergeCell ref="W15:AR15"/>
    <mergeCell ref="AS15:BN15"/>
    <mergeCell ref="BO15:CS15"/>
    <mergeCell ref="CT15:DY15"/>
    <mergeCell ref="DZ15:FE15"/>
    <mergeCell ref="A14:V14"/>
    <mergeCell ref="W14:AR14"/>
    <mergeCell ref="AS14:BN14"/>
    <mergeCell ref="BO14:CS14"/>
    <mergeCell ref="CT14:DY14"/>
    <mergeCell ref="CT12:DY12"/>
    <mergeCell ref="DZ12:FE12"/>
    <mergeCell ref="A13:V13"/>
    <mergeCell ref="W13:AR13"/>
    <mergeCell ref="AS13:BN13"/>
    <mergeCell ref="BO13:CS13"/>
    <mergeCell ref="CT13:DY13"/>
    <mergeCell ref="DZ13:FE13"/>
    <mergeCell ref="BR8:CI8"/>
    <mergeCell ref="A9:R9"/>
    <mergeCell ref="A10:R10"/>
    <mergeCell ref="A12:V12"/>
    <mergeCell ref="W12:AR12"/>
    <mergeCell ref="AS12:BN12"/>
    <mergeCell ref="BO12:CS12"/>
    <mergeCell ref="A4:FE4"/>
    <mergeCell ref="CI5:EO5"/>
    <mergeCell ref="CI6:EO6"/>
    <mergeCell ref="BR7:CI7"/>
    <mergeCell ref="CJ7:CM7"/>
    <mergeCell ref="CN7:CQ7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9"/>
  <sheetViews>
    <sheetView workbookViewId="0">
      <selection activeCell="DB8" sqref="DB8:DQ8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47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46.5" customHeight="1" x14ac:dyDescent="0.25">
      <c r="A4" s="60" t="s">
        <v>48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</row>
    <row r="5" spans="1:161" s="7" customFormat="1" ht="15.75" x14ac:dyDescent="0.25"/>
    <row r="6" spans="1:161" s="15" customFormat="1" ht="64.5" customHeight="1" x14ac:dyDescent="0.2">
      <c r="A6" s="61" t="s">
        <v>49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 t="s">
        <v>50</v>
      </c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 t="s">
        <v>51</v>
      </c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 t="s">
        <v>52</v>
      </c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 t="s">
        <v>53</v>
      </c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 t="s">
        <v>54</v>
      </c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 t="s">
        <v>55</v>
      </c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 t="s">
        <v>56</v>
      </c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</row>
    <row r="7" spans="1:161" s="14" customFormat="1" ht="12" x14ac:dyDescent="0.2">
      <c r="A7" s="47">
        <v>1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>
        <v>2</v>
      </c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>
        <v>3</v>
      </c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>
        <v>4</v>
      </c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7"/>
      <c r="CA7" s="47"/>
      <c r="CB7" s="47"/>
      <c r="CC7" s="47"/>
      <c r="CD7" s="47">
        <v>5</v>
      </c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7"/>
      <c r="CS7" s="47"/>
      <c r="CT7" s="47"/>
      <c r="CU7" s="47"/>
      <c r="CV7" s="47"/>
      <c r="CW7" s="47"/>
      <c r="CX7" s="47"/>
      <c r="CY7" s="47"/>
      <c r="CZ7" s="47"/>
      <c r="DA7" s="47"/>
      <c r="DB7" s="47">
        <v>6</v>
      </c>
      <c r="DC7" s="47"/>
      <c r="DD7" s="47"/>
      <c r="DE7" s="47"/>
      <c r="DF7" s="47"/>
      <c r="DG7" s="47"/>
      <c r="DH7" s="47"/>
      <c r="DI7" s="47"/>
      <c r="DJ7" s="47"/>
      <c r="DK7" s="47"/>
      <c r="DL7" s="47"/>
      <c r="DM7" s="47"/>
      <c r="DN7" s="47"/>
      <c r="DO7" s="47"/>
      <c r="DP7" s="47"/>
      <c r="DQ7" s="47"/>
      <c r="DR7" s="47">
        <v>7</v>
      </c>
      <c r="DS7" s="47"/>
      <c r="DT7" s="47"/>
      <c r="DU7" s="47"/>
      <c r="DV7" s="47"/>
      <c r="DW7" s="47"/>
      <c r="DX7" s="47"/>
      <c r="DY7" s="47"/>
      <c r="DZ7" s="47"/>
      <c r="EA7" s="47"/>
      <c r="EB7" s="47"/>
      <c r="EC7" s="47"/>
      <c r="ED7" s="47"/>
      <c r="EE7" s="47"/>
      <c r="EF7" s="47"/>
      <c r="EG7" s="47"/>
      <c r="EH7" s="47"/>
      <c r="EI7" s="47"/>
      <c r="EJ7" s="47"/>
      <c r="EK7" s="47"/>
      <c r="EL7" s="47"/>
      <c r="EM7" s="47"/>
      <c r="EN7" s="47">
        <v>8</v>
      </c>
      <c r="EO7" s="47"/>
      <c r="EP7" s="47"/>
      <c r="EQ7" s="47"/>
      <c r="ER7" s="47"/>
      <c r="ES7" s="47"/>
      <c r="ET7" s="47"/>
      <c r="EU7" s="47"/>
      <c r="EV7" s="47"/>
      <c r="EW7" s="47"/>
      <c r="EX7" s="47"/>
      <c r="EY7" s="47"/>
      <c r="EZ7" s="47"/>
      <c r="FA7" s="47"/>
      <c r="FB7" s="47"/>
      <c r="FC7" s="47"/>
      <c r="FD7" s="47"/>
      <c r="FE7" s="47"/>
    </row>
    <row r="8" spans="1:161" s="15" customFormat="1" ht="12" x14ac:dyDescent="0.2">
      <c r="A8" s="61" t="s">
        <v>57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 t="s">
        <v>58</v>
      </c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39">
        <f>11</f>
        <v>11</v>
      </c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56">
        <f>стр.1!DR18-стр.1!EL18</f>
        <v>1.593458</v>
      </c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  <c r="BY8" s="56"/>
      <c r="BZ8" s="56"/>
      <c r="CA8" s="56"/>
      <c r="CB8" s="56"/>
      <c r="CC8" s="56"/>
      <c r="CD8" s="39">
        <f>0.0296129+3.86255</f>
        <v>3.8921629000000002</v>
      </c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>
        <f>AN8-CD8</f>
        <v>7.1078370999999994</v>
      </c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62" t="s">
        <v>35</v>
      </c>
      <c r="DS8" s="62"/>
      <c r="DT8" s="62"/>
      <c r="DU8" s="62"/>
      <c r="DV8" s="62"/>
      <c r="DW8" s="62"/>
      <c r="DX8" s="62"/>
      <c r="DY8" s="62"/>
      <c r="DZ8" s="62"/>
      <c r="EA8" s="62"/>
      <c r="EB8" s="62"/>
      <c r="EC8" s="62"/>
      <c r="ED8" s="62"/>
      <c r="EE8" s="62"/>
      <c r="EF8" s="62"/>
      <c r="EG8" s="62"/>
      <c r="EH8" s="62"/>
      <c r="EI8" s="62"/>
      <c r="EJ8" s="62"/>
      <c r="EK8" s="62"/>
      <c r="EL8" s="62"/>
      <c r="EM8" s="62"/>
      <c r="EN8" s="61" t="s">
        <v>35</v>
      </c>
      <c r="EO8" s="61"/>
      <c r="EP8" s="61"/>
      <c r="EQ8" s="61"/>
      <c r="ER8" s="61"/>
      <c r="ES8" s="61"/>
      <c r="ET8" s="61"/>
      <c r="EU8" s="61"/>
      <c r="EV8" s="61"/>
      <c r="EW8" s="61"/>
      <c r="EX8" s="61"/>
      <c r="EY8" s="61"/>
      <c r="EZ8" s="61"/>
      <c r="FA8" s="61"/>
      <c r="FB8" s="61"/>
      <c r="FC8" s="61"/>
      <c r="FD8" s="61"/>
      <c r="FE8" s="61"/>
    </row>
    <row r="9" spans="1:161" s="15" customFormat="1" ht="12" x14ac:dyDescent="0.2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  <c r="DI9" s="54"/>
      <c r="DJ9" s="54"/>
      <c r="DK9" s="54"/>
      <c r="DL9" s="54"/>
      <c r="DM9" s="54"/>
      <c r="DN9" s="54"/>
      <c r="DO9" s="54"/>
      <c r="DP9" s="54"/>
      <c r="DQ9" s="54"/>
      <c r="DR9" s="62"/>
      <c r="DS9" s="62"/>
      <c r="DT9" s="62"/>
      <c r="DU9" s="62"/>
      <c r="DV9" s="62"/>
      <c r="DW9" s="62"/>
      <c r="DX9" s="62"/>
      <c r="DY9" s="62"/>
      <c r="DZ9" s="62"/>
      <c r="EA9" s="62"/>
      <c r="EB9" s="62"/>
      <c r="EC9" s="62"/>
      <c r="ED9" s="62"/>
      <c r="EE9" s="62"/>
      <c r="EF9" s="62"/>
      <c r="EG9" s="62"/>
      <c r="EH9" s="62"/>
      <c r="EI9" s="62"/>
      <c r="EJ9" s="62"/>
      <c r="EK9" s="62"/>
      <c r="EL9" s="62"/>
      <c r="EM9" s="62"/>
      <c r="EN9" s="55"/>
      <c r="EO9" s="55"/>
      <c r="EP9" s="55"/>
      <c r="EQ9" s="55"/>
      <c r="ER9" s="55"/>
      <c r="ES9" s="55"/>
      <c r="ET9" s="55"/>
      <c r="EU9" s="55"/>
      <c r="EV9" s="55"/>
      <c r="EW9" s="55"/>
      <c r="EX9" s="55"/>
      <c r="EY9" s="55"/>
      <c r="EZ9" s="55"/>
      <c r="FA9" s="55"/>
      <c r="FB9" s="55"/>
      <c r="FC9" s="55"/>
      <c r="FD9" s="55"/>
      <c r="FE9" s="55"/>
    </row>
  </sheetData>
  <mergeCells count="33">
    <mergeCell ref="DB9:DQ9"/>
    <mergeCell ref="DR9:EM9"/>
    <mergeCell ref="EN9:FE9"/>
    <mergeCell ref="A9:R9"/>
    <mergeCell ref="S9:AM9"/>
    <mergeCell ref="AN9:BH9"/>
    <mergeCell ref="BI9:CC9"/>
    <mergeCell ref="CD9:DA9"/>
    <mergeCell ref="DB7:DQ7"/>
    <mergeCell ref="DR7:EM7"/>
    <mergeCell ref="EN7:FE7"/>
    <mergeCell ref="A8:R8"/>
    <mergeCell ref="S8:AM8"/>
    <mergeCell ref="AN8:BH8"/>
    <mergeCell ref="BI8:CC8"/>
    <mergeCell ref="CD8:DA8"/>
    <mergeCell ref="DB8:DQ8"/>
    <mergeCell ref="DR8:EM8"/>
    <mergeCell ref="EN8:FE8"/>
    <mergeCell ref="A7:R7"/>
    <mergeCell ref="S7:AM7"/>
    <mergeCell ref="AN7:BH7"/>
    <mergeCell ref="BI7:CC7"/>
    <mergeCell ref="CD7:DA7"/>
    <mergeCell ref="A4:FE4"/>
    <mergeCell ref="A6:R6"/>
    <mergeCell ref="S6:AM6"/>
    <mergeCell ref="AN6:BH6"/>
    <mergeCell ref="BI6:CC6"/>
    <mergeCell ref="CD6:DA6"/>
    <mergeCell ref="DB6:DQ6"/>
    <mergeCell ref="DR6:EM6"/>
    <mergeCell ref="EN6:FE6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стр.1</vt:lpstr>
      <vt:lpstr>стр.2</vt:lpstr>
      <vt:lpstr>стр.4</vt:lpstr>
      <vt:lpstr>стр.5</vt:lpstr>
      <vt:lpstr>стр.1!Область_печати</vt:lpstr>
      <vt:lpstr>стр.2!Область_печати</vt:lpstr>
      <vt:lpstr>стр.4!Область_печати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Савельева Александра Андреевна</cp:lastModifiedBy>
  <cp:revision>3</cp:revision>
  <dcterms:created xsi:type="dcterms:W3CDTF">2008-10-01T13:21:49Z</dcterms:created>
  <dcterms:modified xsi:type="dcterms:W3CDTF">2025-12-04T01:03:00Z</dcterms:modified>
</cp:coreProperties>
</file>