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ДГК, Исполнительный аппарат\Блок Развития\Корпоративный департамент\Отдел ценных бумаг\Постановление 24\Информация как производителем ЭЭ\2022\на сайт\"/>
    </mc:Choice>
  </mc:AlternateContent>
  <bookViews>
    <workbookView xWindow="3225" yWindow="45" windowWidth="23670" windowHeight="12570"/>
  </bookViews>
  <sheets>
    <sheet name="1" sheetId="1" r:id="rId1"/>
  </sheets>
  <definedNames>
    <definedName name="_xlnm._FilterDatabase" localSheetId="0" hidden="1">'1'!$B$11:$H$176</definedName>
    <definedName name="_xlnm.Print_Titles" localSheetId="0">'1'!$5:$9</definedName>
    <definedName name="_xlnm.Print_Area" localSheetId="0">'1'!$A$1:$H$177</definedName>
  </definedNames>
  <calcPr calcId="162913"/>
</workbook>
</file>

<file path=xl/calcChain.xml><?xml version="1.0" encoding="utf-8"?>
<calcChain xmlns="http://schemas.openxmlformats.org/spreadsheetml/2006/main">
  <c r="G173" i="1" l="1"/>
  <c r="G175" i="1" l="1"/>
  <c r="G174" i="1"/>
  <c r="G172" i="1"/>
  <c r="G141" i="1" l="1"/>
  <c r="G119" i="1" l="1"/>
  <c r="C92" i="1"/>
  <c r="C119" i="1"/>
  <c r="B92" i="1"/>
  <c r="G13" i="1" l="1"/>
  <c r="G12" i="1" s="1"/>
  <c r="C141" i="1" l="1"/>
  <c r="B119" i="1"/>
  <c r="B141" i="1" s="1"/>
  <c r="G92" i="1" l="1"/>
  <c r="G140" i="1" l="1"/>
  <c r="G118" i="1"/>
  <c r="G91" i="1" l="1"/>
  <c r="G11" i="1" s="1"/>
</calcChain>
</file>

<file path=xl/sharedStrings.xml><?xml version="1.0" encoding="utf-8"?>
<sst xmlns="http://schemas.openxmlformats.org/spreadsheetml/2006/main" count="334" uniqueCount="176">
  <si>
    <t>Всего по АО "ДГК"</t>
  </si>
  <si>
    <t>Ф-л "Хабаровская генерация", в т.ч.:</t>
  </si>
  <si>
    <t>Ф-л "Нерюнгринская ГРЭС", в т.ч.:</t>
  </si>
  <si>
    <t>Хабаровский край</t>
  </si>
  <si>
    <t>Амурская область</t>
  </si>
  <si>
    <t>Ф-л "Амурская генерация", в т.ч.:</t>
  </si>
  <si>
    <t>Приморский край</t>
  </si>
  <si>
    <t>Республика САХА (Якутия)</t>
  </si>
  <si>
    <t>Наименование мероприятия</t>
  </si>
  <si>
    <t>Наименование инвестиционной программы, сроки начала и окончания реализации инвестиционной программы</t>
  </si>
  <si>
    <t>Дата утверждения инвестиционной программы</t>
  </si>
  <si>
    <t>Цели инвестиционной программы</t>
  </si>
  <si>
    <t>Наименование органа исполнительной власти, утвердившего инвестиционную программу</t>
  </si>
  <si>
    <t>Источник финансирования инвестиционной программы</t>
  </si>
  <si>
    <t>Амортизация</t>
  </si>
  <si>
    <t>Минэнерго России</t>
  </si>
  <si>
    <t>Покупка оборудования не входящего в сметы строек</t>
  </si>
  <si>
    <t>1.Повышение надёжного и экономичного энергоснабжения потребителей тепловой и электрической энергией. Повышение энергетической эффективности и энергосбережения.                                                                                                                     2. Выполнение требований законодательства Российской Федерации                                                                                                                          3. Разработка и внедрение научно-исследовательских и опытно-конструкторских разработок.</t>
  </si>
  <si>
    <t xml:space="preserve">1.Повышение надёжного и экономичного энергоснабжения потребителей тепловой и электрической энергией. Повышение энергетической эффективности и энергосбережения.                                                                                                                                                                                         2. Выполнение требований законодательства Российской Федерации                                                                                                                                </t>
  </si>
  <si>
    <t xml:space="preserve">1.Повышение надёжного и экономичного энергоснабжения потребителей тепловой и электрической энергией.  Повышение энергетической эффективности и энергосбережения.                                                                                                                                                                                                                                2.Выполнения требований законодательства Российской Федерации.                                                                        </t>
  </si>
  <si>
    <t>16.12.2021 г.</t>
  </si>
  <si>
    <t>Об утверждении изменений, вносимых в инвестиционную программу  АО «ДГК» на 2020 – 2024 годы, утвержденную приказом Минэнерго России от 12.12.2019 № 23@, с изменениями, внесенными приказом Минэнерго России от 25.12.2020 № 22@</t>
  </si>
  <si>
    <t>займ РусГидро</t>
  </si>
  <si>
    <t>Ф-л "Приморская генерация" (Артемовская ТЭЦ, Партизанская ГРЭС), в т.ч.:</t>
  </si>
  <si>
    <t xml:space="preserve">1.Повышение надёжного и экономичного энергоснабжения потребителей тепловой и электрической энергией.   Повышение энергетичиской эффективности и энергосбережения.                                                                                                                                                                                           2. Выполнение требований федерального законодательства   Российской Федерации.                                                                                                                                                        </t>
  </si>
  <si>
    <t>собственные и заемные средства</t>
  </si>
  <si>
    <t>Строительство очистных сооружений для хозяйственно-бытовых сточных вод Николаевской ТЭЦ небольшой производительностью- 70 м3/сут. (ПИР, СМР)
H_505-ХГ-118</t>
  </si>
  <si>
    <t>Строительство АО "ТЭЦ в г. Советская Гавань"
N_505-ТЭЦСов.Гавань-6</t>
  </si>
  <si>
    <t>Модернизация котлоагрегата к/а ст. № 13 БКЗ-220-140-7 Хабаровской ТЭЦ-1
H_505-ХГ-99</t>
  </si>
  <si>
    <t>Модернизация котлоагрегата к/а ст. № 15 БКЗ-220-140-7 Хабаровской ТЭЦ-1
H_505-ХГ-100</t>
  </si>
  <si>
    <t>Замена силового трансформатора РТСР-1 на ХТЭЦ-3
K_505-ХГ-152</t>
  </si>
  <si>
    <t>Реконструкция градирни ст. №3 Хабаровской ТЭЦ-3
I_505-ХГ-136</t>
  </si>
  <si>
    <t>Замена теристорного возбуждения на энергоблоках ст. № 1, 2, 3 Хабаровской ТЭЦ-3
H_505-ХГ-114</t>
  </si>
  <si>
    <t>Разработка ПИР для реализации проекта «Реконструкция вагоноопрокидывателей ВРС-125Ц (А) и ВРС 134 (Б) Хабаровской ТЭЦ-3»
N_505-ХТЭЦ-3-18</t>
  </si>
  <si>
    <t>Разработка ПИР для реализации проекта «Модернизация стационарных электролизных установок СЭУ-10 ст. № 1,2 Хабаровской ТЭЦ-3»
N_505-ХТЭЦ-3-19</t>
  </si>
  <si>
    <t>Разработка ПИР для реализации проекта «Реконструкция электрооборудования главной схемы Хабаровской ТЭЦ-3 с заменой устройств релейной защиты и автоматики»
N_505-ХТЭЦ-3-20</t>
  </si>
  <si>
    <t>Разработка ПИР для реализации проекта «Модернизация электрофильтров котлоагрегата ст. № 3 с заменой электрической и механической части Хабаровской ТЭЦ-3» 
N_505-ХТЭЦ-3-21</t>
  </si>
  <si>
    <t>Установка автомобильных весов СП ХТЭЦ-3, 1 шт
N_505-ХТЭЦ-3-1</t>
  </si>
  <si>
    <t>Модернизация котлоагрегата к/а ст. № 10 БКЗ-220-140-7 Комсомольской ТЭЦ-2
H_505-ХГ-101</t>
  </si>
  <si>
    <t>Модернизация системы СОТИАССО (система обмена технологической информацией с автоматизированной системой системного оператора) Комсомольской ТЭЦ-2
H_505-ХГ-108-2</t>
  </si>
  <si>
    <t>Модернизация автоматизированной информационно- измерительной системы коммерческого учета электроэнергии (АИИС КУЭ) Комсомольской ТЭЦ-2
H_505-ХГ-109-1</t>
  </si>
  <si>
    <t>Модернизация системы гарантированного электропитания СДТУ Комсомольской ТЭЦ-2
H_505-ХГ-111-1</t>
  </si>
  <si>
    <t>Модернизация структурированной кабельной системы  Комсомольской ТЭЦ-2
H_505-ХГ-112-1</t>
  </si>
  <si>
    <t>Модернизация АТС  Комсомольской ТЭЦ-2
H_505-ХГ-113-1</t>
  </si>
  <si>
    <t>Модернизация системы СОТИАССО (система обмена технологической информацией с автоматизированной системой системного оператора) Комсомольской ТЭЦ-3
H_505-ХГ-108-1</t>
  </si>
  <si>
    <t>Модернизация автоматизированной информационно- измерительной системы коммерческого учета электроэнергии (АИИС КУЭ) Комсомольской ТЭЦ-3автоматизированной системой системного оператора) Комсомольской ТЭЦ-3
H_505-ХГ-109-2</t>
  </si>
  <si>
    <t>Модернизация структурированной кабельной системы  Комсомольской ТЭЦ-3
H_505-ХГ-112-2</t>
  </si>
  <si>
    <t>Модернизация системы ГГС (громкоговорщей свзи) Амурской ТЭЦ
H_505-ХГ-110-1</t>
  </si>
  <si>
    <t>Реконструкция градирни Амурской ТЭЦ-1
H_505-ХГ-103</t>
  </si>
  <si>
    <t>Установка на Амурской ТЭЦ-1 третьего трансформатора связи 110/35/6 кВ мощностью 60 МВА, СП Амурская ТЭЦ
L_505-ХГ-178</t>
  </si>
  <si>
    <t>Техперевооружение установки постоянного тока на Амурской ТЭЦ-1
K_505-ХГ-172</t>
  </si>
  <si>
    <t>Модернизация системы СОТИАССО (система обмена технологической информацией с автоматизированной системой системного оператора) Амурской ТЭЦ
H_505-ХГ-108-3</t>
  </si>
  <si>
    <t xml:space="preserve"> Замена аккумуляторной батареи с зарядным устройством ( СП Николаевская ТЭЦ-1, в количестве 1 шт.)
L_505-ХГ-175</t>
  </si>
  <si>
    <t xml:space="preserve"> Замена сплит-систем на ТЩ ( СП Николаевская ТЭЦ, в количестве 4 шт.)
L_505-ХГ-176</t>
  </si>
  <si>
    <t>Модернизация котлоагрегата ст. №1 Николаевской ТЭЦ
H_505-ХГ-102</t>
  </si>
  <si>
    <t>Модернизация системы гарантированного электропитания СДТУ Николаевской ТЭЦ
H_505-ХГ-111-2</t>
  </si>
  <si>
    <t>Модернизация АТС  Николаевской ТЭЦ
H_505-ХГ-113-2</t>
  </si>
  <si>
    <t>Техперевооружение резервуаров вертикальных стальных РВС 5000 ст.№1,2 (Расходный склад мазута) СП Николаевская ТЭЦ.
L_505-ХГ-177</t>
  </si>
  <si>
    <t>Техперевооружение Николаевской ТЭЦ с переводом котлоагрегата ст. № 1, ст. № 4  на сжигание природного газа 
J_505-ХГ-143</t>
  </si>
  <si>
    <t>Модернизация  питательных электронасосов АПЭ-315-150-3, 4 шт,  СП "ТЭЦ в г. Советская Гавань"
N_505-ТЭЦСов.Гавань-4</t>
  </si>
  <si>
    <t>Установка автомобильных весов в г.Советская Гавань, 1 шт. СП "ТЭЦ в г. Советская Гавань"
N_505-ТЭЦСов.Гавань-7</t>
  </si>
  <si>
    <t>Модернизация автоматизированной информационно- измерительной системы коммерческого учета электроэнергии (АИИС КУЭ) СП Николаевской ТЭЦ
H_505-ХГ-109-3</t>
  </si>
  <si>
    <t>Выкуп имущества, входящего в состав "Комплекса имущества ж/д пути необщего пользования к ТЭЦ в г.Советская Гавань"
N_505-ТЭЦСов.Гавань-5</t>
  </si>
  <si>
    <t>Разработка и внедрение технологии и оборудования для повышения эффективности энергетического производства турбоустановок на основе интенсификации теплообменных процессов в конденсаторе СП "Комсомольская ТЭЦ-3" 
L_505-ХГ-185на</t>
  </si>
  <si>
    <t>Разработка и внедрение технологии по повышению охлаждающего эффекта башенных градирен Комсомольской ТЭЦ-3 с проведением исследований по формированию полимерных материалов для оросителей и каплеуловителей
I_505-ХГ-129на</t>
  </si>
  <si>
    <t>Разработка и внедрение технических решений интенсификации теплообмена в подогревателе верхнего теплофикационного отбора типа ПСГ 5000-3,5-8 турбоагрегата Т-180/210-130 ст. №2  Комсомольской ТЭЦ-3
L_505-ХГ-184на</t>
  </si>
  <si>
    <t>Средства от реализации активов</t>
  </si>
  <si>
    <t>Строительство очистных сооружений нефтесодержащих и дождевых сточных вод, производительностью 600 м3/час на Хабаровской ТЭЦ-1
F_505-ХГ-35</t>
  </si>
  <si>
    <t>Строительство 2 пускового комплекса золоотвала №2 Хабаровской ТЭЦ-3 (ёмкость - 2250 тыс. м3)
F_505-ХГ-41</t>
  </si>
  <si>
    <t>Строительство золоотвала Амурской ТЭЦ (ёмкость 3189 тыс. м3, производительность 1200 т/час)
F_505-ХГ-42</t>
  </si>
  <si>
    <t>Строительство береговой насосной Хабаровской ТЭЦ-3 с внедрением инновационных конструкций водозаборных оголовков, 0,5 км.
F_505-ХГ-43</t>
  </si>
  <si>
    <t>Наращивание дамб буферного золоотвала и дополнительной секции. Хабаровский район с. Ильинка Хабаровская ТЭЦ-1  (от отм. 104 до отм. 109) 
F_505-ХГ-1-1</t>
  </si>
  <si>
    <t>Модернизация водовода подпитки Хабаровской ТЭЦ-1 (от ул. Юности до пер. Трамвайного), на протяженности 3000м - Ø 600 мм, с применением ОДК и технологии ППУИ 
F_505-ХГ-2</t>
  </si>
  <si>
    <t>Техперевооружение установки постоянного тока на Хабаровской ТЭЦ-1
K_505-ХГ-165</t>
  </si>
  <si>
    <t>Техперевооружение комплекса инженерно-технических средств физической защиты СП "Хабаровской ТЭЦ-1"
H_505-ХГ-80</t>
  </si>
  <si>
    <t>Наращивание золоотвала №2 (1 очередь) Хабаровской ТЭЦ-3 на 1800 тыс. м3
H_505-ХГ-57</t>
  </si>
  <si>
    <t>Модернизация котлоагрегата э/б ст. №3  Хабаровской ТЭЦ-3
K_505-ХГ-150</t>
  </si>
  <si>
    <t>Замена компрессора 2ВМ4 – 24/9 ст.№1 СП Хабаровская ТЭЦ-3
L_505-ХГ-179</t>
  </si>
  <si>
    <t>Техперевооружение системы управления информационной безопасности, СП Хабаровская ТЭЦ-3
K_505-ХГ-148</t>
  </si>
  <si>
    <t>Установка системы пожаротушения трансформатора ст. № Т-1 Хабаровской ТЭЦ-3
K_505-ХГ-149</t>
  </si>
  <si>
    <t>Техперевооружение комплекса инженерно-технических средств физической защиты СП "Хабаровской ТЭЦ-3" 
H_505-ХГ-81</t>
  </si>
  <si>
    <t>Установка автоматизированной системы учета выбросов звгрязняющих веществ в атмосферу на дымовой трубе СП Хабаровская ТЭЦ-3
J_505-ХГ-144</t>
  </si>
  <si>
    <t>Реконструкция градирни ст. № 2 Хабаровской ТЭЦ-3
H_505-ХГ-104</t>
  </si>
  <si>
    <t>Техперевооружение системы управления информационной безопасности, СП Комсомольская ТЭЦ-2
K_505-ХГ-156</t>
  </si>
  <si>
    <t>Установка автоматического пожаротушения и системы автоматичекой пожарной сигнализации на Комсомольской ТЭЦ-2.
K_505-ХГ-157</t>
  </si>
  <si>
    <t>Установка системы пожаротушения трансформаторов ст. № 2 Т ,6Т, 7Т, 8Т  Комсомольской ТЭЦ-2
K_505-ХГ-159</t>
  </si>
  <si>
    <t>Техперевооружение комплекса инженерно-технических средств физической защиты СП "Комсомольская ТЭЦ-2"
F_505-ХГ-26</t>
  </si>
  <si>
    <t>Техперевооружение комплекса инженерно-технических средств физической защиты СП "Комсомольская ТЭЦ-1"
F_505-ХГ-27</t>
  </si>
  <si>
    <t>Техперевооружение системы управления информационной безопасности, СП Комсомольская ТЭЦ-3
K_505-ХГ-158</t>
  </si>
  <si>
    <t>Установка автоматической системы сигнализации Комсомольской ТЭЦ-3
K_505-ХГ-160</t>
  </si>
  <si>
    <t>Техперевооружение комплекса инженерно-технических средств физической защиты СП "Комсомольская ТЭЦ-3", водогрейная котельная "Дземги"
F_505-ХГ-25</t>
  </si>
  <si>
    <t>Техническое перевооружение ПЭН (питательных электронасосов) на СП  "Комсомольская ТЭЦ-3" (2 шт)
I_505-ХГ-138</t>
  </si>
  <si>
    <t>Установка системы пожаротушения трансформаторов ст. № Т1, Т2  Комсомольской ТЭЦ-3
K_505-ХГ-161</t>
  </si>
  <si>
    <t>Техперевооружение системы управления информационной безопасности, СП Амурская ТЭЦ
K_505-ХГ-170</t>
  </si>
  <si>
    <t>Установка системы пожаротушения трансформаторов ст. 5Т, 1Т, 2Т  Амурской ТЭЦ
K_505-ХГ-171</t>
  </si>
  <si>
    <t>Техперевооружение комплекса инженерно-технических средств физической защиты СП  Амурская ТЭЦ
F_505-ХГ-29</t>
  </si>
  <si>
    <t>Техперевооружение системы управления информационной безопасности, СП Николаевская ТЭЦ
K_505-ХГ-167</t>
  </si>
  <si>
    <t xml:space="preserve">Установка системы пожаротушения трансформаторов ст.  1Т, 2Т  Николаевской ТЭЦ
K_505-ХГ-168
</t>
  </si>
  <si>
    <t>Техперевооружение ОРУ 110 кВ Николаевской ТЭЦ с заменой масляных выключателей на элегазовые выключатели 110 кВ
K_505-ХГ-169</t>
  </si>
  <si>
    <t>Техперевооружение комплекса инженерно-технических средств физической защиты СП  Николаевской ТЭЦ, газораспределительной станции (ГРС) Николаевской ТЭЦ
F_505-ХГ-30</t>
  </si>
  <si>
    <t>Замена 2 лифтов в здании Исполнительного аппарата АО "ДГК"
J_505-ИА-6</t>
  </si>
  <si>
    <t>Замена систем кондиционирования в здании Исполнительного аппарата АО "ДГК", 12 ШТ.
J_505-ИА-7</t>
  </si>
  <si>
    <t>Техперевооружение системы управления информационной безопасности, Исполнительный аппарат  АО "ДГК"
K_505-ИА-8</t>
  </si>
  <si>
    <t>Строительство Новый золоотвал БТЭЦ, емкость - 7,5 млн. м3 (аренда земли) F_505-АГ-26</t>
  </si>
  <si>
    <t>Реконструкция главного паропровода ТА ст. № 7 типа П 33/50-90/8 СП РГРЭС I_505-АГ-66</t>
  </si>
  <si>
    <t>Реконструкция  главного паропровода ТА ст. № 6 типа К50-90 СП РГРЭС  H_505-АГ-33</t>
  </si>
  <si>
    <t>Реконструкция пожарной сигнализации на объектах СП РГГРЭС H_505-АГ-38</t>
  </si>
  <si>
    <t>Реконструкция мостового крана №2 ТЦ г/п 50/10т с применением индустриального комплектного привода СП БТЭЦ I_505-АГ-55</t>
  </si>
  <si>
    <t>Реконструкция фильтров Н1 ,Н2 ХВО БТЭЦ I_505-АГ-58</t>
  </si>
  <si>
    <t>Реконструкция грузового лифта главного корпуса г/п 2т, СП БТЭЦ   K_505-АГ-83</t>
  </si>
  <si>
    <t>Установка пожарной сигнализации котельного и турбинного цехов СП РГРЭС H_505-АГ-44</t>
  </si>
  <si>
    <t>Модернизация котлоагрегата ст. №4 .БТЭЦ I_505-АГ-59</t>
  </si>
  <si>
    <t>Модернизация паровой турбины Т-120/140-12,8-2 ст. № 4 Благовещенской ТЭЦ, СП Благовещенская ТЭЦ 2 очередь N_505-БлТЭЦ2-18</t>
  </si>
  <si>
    <t>Техперевооружение системы управления информационной безопасности, СП БТЭЦ K_505-АГ-100</t>
  </si>
  <si>
    <t>Техперевооружение комплекса инженерно-технических средств  физической защиты объектов БТЭЦ H_505-АГ-48</t>
  </si>
  <si>
    <t>Модернизация балансировочного станка СП БТЭЦ I_505-АГ-70</t>
  </si>
  <si>
    <t>Техперевооружение системы управления информационной безопасности, СП РГРЭС K_505-АГ-101</t>
  </si>
  <si>
    <t>Монтаж вагоноопрокидователя ВРС 125 с зубчатым приводом СП БТЭЦ, 1 шт. H_505-АГ-50</t>
  </si>
  <si>
    <t>Модернизация систем гарантированного электропитания  отдела СДТУ СП БТЭЦ H_505-АГ-51</t>
  </si>
  <si>
    <t>Установка автоматизированной системы учета выброса загрязняющих веществ в атмостферу СП БТЭЦ J_505-АГ-79</t>
  </si>
  <si>
    <t>Монтаж системы пожарной сигнализации, управления эвакуацией персонала и эвакуационного освещения объектов СП БТЭЦ L_505-АГ-102</t>
  </si>
  <si>
    <t>Установка защиты всех комплектных распределительных устройств 6 кВ (КРУ-6) на Райчихинской ГРЭС от дуговых коротких замыувний. L_505-АГ-103</t>
  </si>
  <si>
    <t>Реконструкция резервуаров для аварийного слива дизельного топлива на СП Благовещенская ТЭЦ 2 очередь N_505-БлТЭЦ2-4</t>
  </si>
  <si>
    <t>Техперевооружение АСУТП оборудования второй очереди, с разделением  на АСУТП КА №5, АСУТП ТА №4 и АСУТП электротехнического оборудования, СП Благовещенская ТЭЦ 2 очередь N_505-БлТЭЦ2-10</t>
  </si>
  <si>
    <t>Модернизация ЧРП багерной насосной с приобретением и заменой силовых ячеек в количестве 4 шт. СП Благовещенская ТЭЦ 2 очередь N_505-БлТЭЦ2-14</t>
  </si>
  <si>
    <t>Установка системы  учета водопотребления и водоотведения на РГРЭС I_505-АГ-68</t>
  </si>
  <si>
    <t>Разработка ПИР для модернизации АОСН Райчихинской ГРЭС с реализацией УВ на отключение ВЛ 110 кВ Райчихинская ГРЭС - Бурея L_505-АГ-104</t>
  </si>
  <si>
    <t>Строительство золошлакоотвала Партизанской ГРЭС "Зеленая балка" с применением геосинтетических материалов - геомембран и геотекстиля (емкость 3 142 тыс. м3)
F_505-ПГг-36</t>
  </si>
  <si>
    <t>Наращивание дамб  золоотвала №2 Артемовской ТЭЦ на 4060 тыс. м3
F_505-ПГг-20</t>
  </si>
  <si>
    <t>Модернизация АСУ и ТП турбинного и котельного оборудования Партизанской ГРЭС
I_505-ПГг-78</t>
  </si>
  <si>
    <t>Замена насосов рециркуляции сетевой воды пиковой водогрейной котельной Восточная ТЭЦ, 9 шт
M_505-ПГг-161</t>
  </si>
  <si>
    <t>Установка весов конвейерных С 2 шт, Партизанской ГРЭС
I_505-ПГг-81</t>
  </si>
  <si>
    <t>Техперевооружение комплекса инженерно-технических средств физической защиты СП "Партизанская ГРЭС"
H_505-ПГг-17</t>
  </si>
  <si>
    <t>Техперевооружение комплекса инженерно-технических средств физической защиты СП "Артемовская ТЭЦ"
H_505-ПГг-18</t>
  </si>
  <si>
    <t>Установка АОПО для ВЛ 110 кВ Партизанская ГРЭС – Находка тяговая СП Партизанская ГРЭС
J_505-ПГг-111</t>
  </si>
  <si>
    <t>Установка системы для сбора дренажных вод мазутохозяйства, СП Артемовская ТЭЦ
K_505-ПГг-134</t>
  </si>
  <si>
    <t>Техперевооружение участка Кучелиновского водовода от насосной станцци на р. Артемовка до подпорной стенки на ул. Братская, СП Артемовская ТЭЦ
K_505-ПГг-136</t>
  </si>
  <si>
    <t>Установка АОПО для ВЛ 110 кВ Артемовская ТЭЦ – Западная –Кролевцы – Штыкова №1,2.  Артемовской ТЭЦ
J_505-ПГг-112</t>
  </si>
  <si>
    <t>Техперевооружение 1 и 2 секции брызгального бассейна, СП Партизанская ГРЭС
K_505-ПГг-124</t>
  </si>
  <si>
    <t>Установка системы аспирации для пылеподавления на тракте топливоподачи 1 шт, СП Партизанская ГРЭС
K_505-ПГг-126</t>
  </si>
  <si>
    <t>Техперевооружение системы управления информационной безопасности, Партизанская ГРЭС
K_505-ПГг-130</t>
  </si>
  <si>
    <t xml:space="preserve">Техперевооружение системы радиосвязи Восточной ТЭЦ
M_505-ПГг-145
</t>
  </si>
  <si>
    <t>Разработка ПИР для техперевооружения громкоговорящей связи Восточной ТЭЦ
M_505-ПГг-160</t>
  </si>
  <si>
    <t>Выкуп ТЭЦ "Восточная"
M_505-ПГг-141</t>
  </si>
  <si>
    <t>Разработка и внедрение технических решений по созданию высокоэффективной установки очистки воды для нужд подпитки барабанных котлов давлением 100 кгс/см2 СП Партизанская ГРЭС (производительность установки - 60 т/ч)
L_505-ПГг-138на</t>
  </si>
  <si>
    <t>Эмиссия акций</t>
  </si>
  <si>
    <t>Строительство 3-ей нитки  гидрозолоудаления НГРЭС (протяженность - 7,5 км) H_505-НГ-55</t>
  </si>
  <si>
    <t>Реконструкция э/б ст. №3 НГРЭС H_505-НГ-33</t>
  </si>
  <si>
    <t>Наращивание дамбы шлакозолоотвала №1 НГРЭС J_505-НГ-75</t>
  </si>
  <si>
    <t>Замена оборудования энергоблока ст.№1 НГРЭС (насосы с эл. двиг.: ПЭН-1Б, ЦН-1А, ЦН-1Б; ГВ ВГ-1; МВ В-1Т 110кВ) L_505-НГ-103</t>
  </si>
  <si>
    <t>Замена оборудования энергоблока ст.№2 НГРЭС (РВД, РСД; генератор; ГВ ВГ-2; насос ПЭН-2А с эл. двиг.; 2Т ТДЦ-250/110; МВ В-2Т 110кВ). L_505-НГ-104</t>
  </si>
  <si>
    <t>Техперевооружение системы выдачи электрической мощности НГРЭС (ТТ: В-201, 202; МВ: В-114, В-115, В-203, В-201, В-110-1АТ, В-110-2АТ, В-220-1АТ, В-220-2АТ, В-202; РЗА: В-114, В-115, В-203, В-201, В-202; АТ с РЗА: 1АТ, 2АТ) L_505-НГ-106</t>
  </si>
  <si>
    <t>Установка системы автоматического регулирования мощности энергоблоков № 1, 2, 3 Нерюнгринской ГРЭС F_505-НГ-16</t>
  </si>
  <si>
    <t>Техперевооружение комплекса инженерно-технических средств физической защиты ЧТЭЦ F_505-НГ-12</t>
  </si>
  <si>
    <t>Установка системы мониторинга переходных режимов (СМПР) на Нерюнгринской ГРЭС I_505-НГ-72</t>
  </si>
  <si>
    <t>Оснащение трансформаторов 1Т, 2Т, 1АТ, 2АТ Нерюнгринской ГРЭС установками автоматического пожаротушения K_505-НГ-91</t>
  </si>
  <si>
    <t>Замена программно-технического комплекса автоматизированной системы управления технологическим процессом температурного контроля пароперегревателей и температурного контроля генератора (АСУ ТП ТКПП и ТКГ) энергоблоков №1, №2, №3 Нерюнгринской ГРЭС. K_505-НГ-86</t>
  </si>
  <si>
    <t>Замена пассажирских лифтов в 2021 году: зав. №6093 (башня пересыпки), зав. №75мо (пиковая котельная); в 2022 году: зав. №72565 (дробкорпус), зав. №742 (ИБК), зав. №743 (ИБК) СП НГРЭС K_505-НГ-87</t>
  </si>
  <si>
    <t>Техперевооружение системы управления информационной безопасности, СП НГРЭС K_505-НГ-93</t>
  </si>
  <si>
    <t>Реконструкция  котлоагрегата, турбоагрегата, генератора энергоблока ст №1 НГРЭС 
J_505-НГ-82</t>
  </si>
  <si>
    <t>Монтаж азотной  установки НГРЭС, 1 шт.   H_505-НГ-54</t>
  </si>
  <si>
    <t>Модернизация релейной защиты и автоматики (РЗА) НГРЭС  L_505-НГ-102</t>
  </si>
  <si>
    <t>Замена оборудования энергоблока ст.№3 НГРЭС (3Т ТДЦ-250/220 кВ; насос ПЭН-3А с эл. двиг.) L_505-НГ-105</t>
  </si>
  <si>
    <t>Реконструкция системы оборотного водоснабжения осветленной воды ШЗО Нерюнгринской ГРЭС H_505-НГ-48</t>
  </si>
  <si>
    <t>Замена системы возбуждения турбогенераторов ТГ-2, ТГ-3 Нерюнгринской ГРЭС N_505-НГ-119</t>
  </si>
  <si>
    <t>Установка редукционно-охладительной установки Чульманской ТЭЦ (2 шт.) N_505-НГ-124</t>
  </si>
  <si>
    <t>Установка комплекта ступенчатых защит и автоматики управления выключателя для ВЛ 220 кВ «Нерюнгринская ГРЭС - НПС-18 №1" СП НГРЭС K_505-НГ-88</t>
  </si>
  <si>
    <t>Установка дифференциальной защиты шин на Чульманской ТЭЦ J_505-НГ-79</t>
  </si>
  <si>
    <t>Замена дробильно-фрезеровочных машин Нерюнгринской ГРЭС (6 шт.) N_505-НГ-120</t>
  </si>
  <si>
    <t>Реконструкция ленточного конвейера ЛК-4/1Б Нерюнгринской ГРЭС N_505-НГ-121</t>
  </si>
  <si>
    <t xml:space="preserve">Техперевооружение э/б ст. №2 НГРЭС J_505-НГ-81 </t>
  </si>
  <si>
    <t>ИТОГО</t>
  </si>
  <si>
    <t>Сведения об использовании инвестиционных средств за отчетный 2022 год (тыс.руб.) в части производства электрической энергии из комбинир выработка (финансирование без НДС).</t>
  </si>
  <si>
    <t>Информация об использовании инвестиционных средств за 2022 год</t>
  </si>
  <si>
    <t>Информация об инвестиционных программах производителей электрической энергии за 2022 год</t>
  </si>
  <si>
    <t>АО "ДГК" г.Хабаровск, ул.Фрунзе, 49.  ИНН 1434031363. Адрес электронной почты: dgk@dgk.ru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</si>
</sst>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_ ;\-#,##0\ "/>
    <numFmt numFmtId="168" formatCode="_-* #,##0.00\ _р_._-;\-* #,##0.00\ _р_._-;_-* &quot;-&quot;??\ _р_._-;_-@_-"/>
    <numFmt numFmtId="169" formatCode="_-* #,##0.00_-;_-* #,##0.00\-;_-* &quot;-&quot;??_-;_-@_-"/>
    <numFmt numFmtId="170" formatCode="General_)"/>
    <numFmt numFmtId="171" formatCode="0.0"/>
  </numFmts>
  <fonts count="49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b/>
      <sz val="14"/>
      <name val="Times New Roman CYR"/>
      <charset val="204"/>
    </font>
    <font>
      <sz val="10"/>
      <name val="Helv"/>
    </font>
    <font>
      <sz val="14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2"/>
      <color indexed="8"/>
      <name val="Calibri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 Cyr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7">
    <xf numFmtId="0" fontId="0" fillId="0" borderId="0"/>
    <xf numFmtId="0" fontId="3" fillId="0" borderId="0"/>
    <xf numFmtId="0" fontId="7" fillId="0" borderId="0"/>
    <xf numFmtId="0" fontId="7" fillId="0" borderId="0"/>
    <xf numFmtId="0" fontId="9" fillId="0" borderId="0"/>
    <xf numFmtId="0" fontId="10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3" fillId="0" borderId="0"/>
    <xf numFmtId="166" fontId="2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3" fillId="0" borderId="0"/>
    <xf numFmtId="0" fontId="15" fillId="0" borderId="0"/>
    <xf numFmtId="0" fontId="15" fillId="0" borderId="0"/>
    <xf numFmtId="0" fontId="13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7" borderId="7" applyNumberFormat="0" applyAlignment="0" applyProtection="0"/>
    <xf numFmtId="0" fontId="19" fillId="20" borderId="8" applyNumberFormat="0" applyAlignment="0" applyProtection="0"/>
    <xf numFmtId="0" fontId="20" fillId="20" borderId="7" applyNumberFormat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21" borderId="13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16" fillId="23" borderId="14" applyNumberFormat="0" applyFont="0" applyAlignment="0" applyProtection="0"/>
    <xf numFmtId="0" fontId="30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3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0" fontId="13" fillId="0" borderId="0"/>
    <xf numFmtId="0" fontId="33" fillId="0" borderId="0"/>
    <xf numFmtId="0" fontId="33" fillId="0" borderId="0"/>
    <xf numFmtId="0" fontId="3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33" fillId="0" borderId="0"/>
    <xf numFmtId="0" fontId="33" fillId="0" borderId="0"/>
    <xf numFmtId="0" fontId="33" fillId="0" borderId="0"/>
    <xf numFmtId="0" fontId="10" fillId="0" borderId="0"/>
    <xf numFmtId="0" fontId="33" fillId="0" borderId="0"/>
    <xf numFmtId="0" fontId="33" fillId="0" borderId="0"/>
    <xf numFmtId="0" fontId="33" fillId="0" borderId="0"/>
    <xf numFmtId="0" fontId="13" fillId="0" borderId="0"/>
    <xf numFmtId="0" fontId="3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33" fillId="0" borderId="0"/>
    <xf numFmtId="0" fontId="3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13" fillId="0" borderId="0"/>
    <xf numFmtId="0" fontId="13" fillId="0" borderId="0"/>
    <xf numFmtId="0" fontId="3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13" fillId="0" borderId="0"/>
    <xf numFmtId="0" fontId="10" fillId="0" borderId="0"/>
    <xf numFmtId="0" fontId="10" fillId="0" borderId="0"/>
    <xf numFmtId="165" fontId="34" fillId="0" borderId="0">
      <protection locked="0"/>
    </xf>
    <xf numFmtId="165" fontId="34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165" fontId="34" fillId="0" borderId="0">
      <protection locked="0"/>
    </xf>
    <xf numFmtId="169" fontId="10" fillId="0" borderId="0">
      <protection locked="0"/>
    </xf>
    <xf numFmtId="0" fontId="34" fillId="0" borderId="17">
      <protection locked="0"/>
    </xf>
    <xf numFmtId="0" fontId="35" fillId="0" borderId="0">
      <protection locked="0"/>
    </xf>
    <xf numFmtId="0" fontId="35" fillId="0" borderId="0">
      <protection locked="0"/>
    </xf>
    <xf numFmtId="169" fontId="10" fillId="0" borderId="17">
      <protection locked="0"/>
    </xf>
    <xf numFmtId="0" fontId="36" fillId="24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169" fontId="10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169" fontId="10" fillId="0" borderId="0">
      <protection locked="0"/>
    </xf>
    <xf numFmtId="0" fontId="36" fillId="0" borderId="18"/>
    <xf numFmtId="0" fontId="13" fillId="0" borderId="0"/>
    <xf numFmtId="0" fontId="37" fillId="0" borderId="0"/>
    <xf numFmtId="0" fontId="38" fillId="0" borderId="0" applyNumberFormat="0">
      <alignment horizontal="left"/>
    </xf>
    <xf numFmtId="170" fontId="39" fillId="0" borderId="19">
      <protection locked="0"/>
    </xf>
    <xf numFmtId="170" fontId="40" fillId="25" borderId="19"/>
    <xf numFmtId="4" fontId="41" fillId="26" borderId="1" applyBorder="0">
      <alignment horizontal="right"/>
    </xf>
    <xf numFmtId="0" fontId="8" fillId="0" borderId="0"/>
    <xf numFmtId="0" fontId="10" fillId="0" borderId="0"/>
    <xf numFmtId="0" fontId="9" fillId="0" borderId="0"/>
    <xf numFmtId="0" fontId="10" fillId="0" borderId="0"/>
    <xf numFmtId="0" fontId="3" fillId="0" borderId="0"/>
    <xf numFmtId="0" fontId="42" fillId="0" borderId="0"/>
    <xf numFmtId="0" fontId="10" fillId="0" borderId="0"/>
    <xf numFmtId="0" fontId="7" fillId="0" borderId="0"/>
    <xf numFmtId="0" fontId="9" fillId="0" borderId="0"/>
    <xf numFmtId="0" fontId="10" fillId="0" borderId="0"/>
    <xf numFmtId="0" fontId="1" fillId="0" borderId="0"/>
    <xf numFmtId="171" fontId="43" fillId="26" borderId="16" applyNumberFormat="0" applyBorder="0" applyAlignment="0">
      <alignment vertical="center"/>
      <protection locked="0"/>
    </xf>
    <xf numFmtId="0" fontId="16" fillId="23" borderId="14" applyNumberFormat="0" applyFont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" fontId="41" fillId="27" borderId="0" applyFont="0" applyBorder="0">
      <alignment horizontal="right"/>
    </xf>
    <xf numFmtId="165" fontId="34" fillId="0" borderId="0">
      <protection locked="0"/>
    </xf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6" fontId="10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</cellStyleXfs>
  <cellXfs count="98">
    <xf numFmtId="0" fontId="0" fillId="0" borderId="0" xfId="0"/>
    <xf numFmtId="0" fontId="3" fillId="0" borderId="0" xfId="1" applyFont="1" applyFill="1"/>
    <xf numFmtId="0" fontId="4" fillId="0" borderId="0" xfId="1" applyFont="1" applyFill="1"/>
    <xf numFmtId="3" fontId="3" fillId="0" borderId="1" xfId="1" applyNumberFormat="1" applyFont="1" applyFill="1" applyBorder="1" applyAlignment="1">
      <alignment horizontal="center" vertical="center"/>
    </xf>
    <xf numFmtId="3" fontId="3" fillId="28" borderId="1" xfId="1" applyNumberFormat="1" applyFont="1" applyFill="1" applyBorder="1" applyAlignment="1">
      <alignment horizontal="center" vertical="center"/>
    </xf>
    <xf numFmtId="49" fontId="3" fillId="28" borderId="1" xfId="206" applyNumberFormat="1" applyFont="1" applyFill="1" applyBorder="1" applyAlignment="1" applyProtection="1">
      <alignment horizontal="left" vertical="center" wrapText="1" indent="2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3" fontId="3" fillId="0" borderId="1" xfId="1" applyNumberFormat="1" applyFont="1" applyFill="1" applyBorder="1" applyAlignment="1">
      <alignment horizontal="center"/>
    </xf>
    <xf numFmtId="3" fontId="3" fillId="28" borderId="1" xfId="1" applyNumberFormat="1" applyFont="1" applyFill="1" applyBorder="1" applyAlignment="1">
      <alignment horizontal="center"/>
    </xf>
    <xf numFmtId="3" fontId="3" fillId="28" borderId="26" xfId="1" applyNumberFormat="1" applyFont="1" applyFill="1" applyBorder="1" applyAlignment="1">
      <alignment horizontal="center"/>
    </xf>
    <xf numFmtId="0" fontId="3" fillId="0" borderId="29" xfId="1" applyFont="1" applyFill="1" applyBorder="1" applyAlignment="1">
      <alignment wrapText="1"/>
    </xf>
    <xf numFmtId="0" fontId="3" fillId="0" borderId="29" xfId="1" applyFont="1" applyFill="1" applyBorder="1"/>
    <xf numFmtId="0" fontId="3" fillId="28" borderId="29" xfId="1" applyFont="1" applyFill="1" applyBorder="1" applyAlignment="1">
      <alignment vertical="center"/>
    </xf>
    <xf numFmtId="0" fontId="3" fillId="28" borderId="29" xfId="1" applyFont="1" applyFill="1" applyBorder="1" applyAlignment="1">
      <alignment vertical="center" wrapText="1"/>
    </xf>
    <xf numFmtId="0" fontId="3" fillId="0" borderId="29" xfId="1" applyFont="1" applyFill="1" applyBorder="1" applyAlignment="1">
      <alignment vertical="center"/>
    </xf>
    <xf numFmtId="0" fontId="3" fillId="28" borderId="29" xfId="1" applyFont="1" applyFill="1" applyBorder="1"/>
    <xf numFmtId="0" fontId="5" fillId="0" borderId="36" xfId="1" applyFont="1" applyFill="1" applyBorder="1" applyAlignment="1">
      <alignment horizontal="center"/>
    </xf>
    <xf numFmtId="0" fontId="5" fillId="0" borderId="33" xfId="1" applyFont="1" applyFill="1" applyBorder="1" applyAlignment="1">
      <alignment horizontal="center"/>
    </xf>
    <xf numFmtId="0" fontId="5" fillId="0" borderId="33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/>
    </xf>
    <xf numFmtId="0" fontId="14" fillId="0" borderId="26" xfId="0" applyFont="1" applyFill="1" applyBorder="1" applyAlignment="1" applyProtection="1">
      <alignment horizontal="left" vertical="center" wrapText="1"/>
      <protection locked="0"/>
    </xf>
    <xf numFmtId="3" fontId="3" fillId="28" borderId="26" xfId="1" applyNumberFormat="1" applyFont="1" applyFill="1" applyBorder="1" applyAlignment="1">
      <alignment horizontal="center" vertical="center"/>
    </xf>
    <xf numFmtId="0" fontId="3" fillId="28" borderId="38" xfId="1" applyFont="1" applyFill="1" applyBorder="1"/>
    <xf numFmtId="0" fontId="12" fillId="0" borderId="33" xfId="0" applyFont="1" applyFill="1" applyBorder="1" applyAlignment="1" applyProtection="1">
      <alignment horizontal="center" vertical="center" wrapText="1"/>
      <protection locked="0"/>
    </xf>
    <xf numFmtId="3" fontId="6" fillId="0" borderId="33" xfId="1" applyNumberFormat="1" applyFont="1" applyFill="1" applyBorder="1" applyAlignment="1">
      <alignment horizontal="center"/>
    </xf>
    <xf numFmtId="0" fontId="3" fillId="0" borderId="37" xfId="1" applyFont="1" applyFill="1" applyBorder="1"/>
    <xf numFmtId="0" fontId="4" fillId="0" borderId="39" xfId="1" applyFont="1" applyFill="1" applyBorder="1"/>
    <xf numFmtId="0" fontId="4" fillId="0" borderId="5" xfId="1" applyFont="1" applyFill="1" applyBorder="1"/>
    <xf numFmtId="0" fontId="5" fillId="0" borderId="5" xfId="15" applyFont="1" applyFill="1" applyBorder="1" applyAlignment="1">
      <alignment horizontal="center" wrapText="1"/>
    </xf>
    <xf numFmtId="3" fontId="5" fillId="0" borderId="5" xfId="1" applyNumberFormat="1" applyFont="1" applyFill="1" applyBorder="1" applyAlignment="1">
      <alignment horizontal="center"/>
    </xf>
    <xf numFmtId="0" fontId="4" fillId="0" borderId="6" xfId="1" applyFont="1" applyFill="1" applyBorder="1"/>
    <xf numFmtId="3" fontId="3" fillId="0" borderId="26" xfId="1" applyNumberFormat="1" applyFont="1" applyFill="1" applyBorder="1" applyAlignment="1">
      <alignment horizontal="center" vertical="center"/>
    </xf>
    <xf numFmtId="0" fontId="3" fillId="0" borderId="38" xfId="1" applyFont="1" applyFill="1" applyBorder="1" applyAlignment="1">
      <alignment vertical="center"/>
    </xf>
    <xf numFmtId="3" fontId="6" fillId="0" borderId="33" xfId="1" applyNumberFormat="1" applyFont="1" applyFill="1" applyBorder="1" applyAlignment="1">
      <alignment horizontal="center" vertical="center"/>
    </xf>
    <xf numFmtId="49" fontId="3" fillId="28" borderId="26" xfId="206" applyNumberFormat="1" applyFont="1" applyFill="1" applyBorder="1" applyAlignment="1" applyProtection="1">
      <alignment horizontal="left" vertical="center" wrapText="1" indent="2"/>
      <protection locked="0"/>
    </xf>
    <xf numFmtId="0" fontId="3" fillId="28" borderId="38" xfId="1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0" fontId="3" fillId="0" borderId="4" xfId="1" applyFont="1" applyFill="1" applyBorder="1"/>
    <xf numFmtId="0" fontId="3" fillId="0" borderId="26" xfId="1" applyFont="1" applyFill="1" applyBorder="1"/>
    <xf numFmtId="0" fontId="11" fillId="0" borderId="26" xfId="0" applyFont="1" applyFill="1" applyBorder="1" applyAlignment="1">
      <alignment horizontal="center" vertical="center" wrapText="1"/>
    </xf>
    <xf numFmtId="3" fontId="11" fillId="0" borderId="26" xfId="1" applyNumberFormat="1" applyFont="1" applyFill="1" applyBorder="1" applyAlignment="1">
      <alignment horizontal="center" vertical="center"/>
    </xf>
    <xf numFmtId="0" fontId="3" fillId="0" borderId="38" xfId="1" applyFont="1" applyFill="1" applyBorder="1" applyAlignment="1">
      <alignment wrapText="1"/>
    </xf>
    <xf numFmtId="0" fontId="3" fillId="0" borderId="38" xfId="1" applyFont="1" applyFill="1" applyBorder="1" applyAlignment="1">
      <alignment horizontal="left" vertical="center" wrapText="1"/>
    </xf>
    <xf numFmtId="0" fontId="46" fillId="0" borderId="0" xfId="1" applyFont="1" applyFill="1"/>
    <xf numFmtId="0" fontId="48" fillId="0" borderId="27" xfId="0" applyFont="1" applyFill="1" applyBorder="1" applyAlignment="1" applyProtection="1">
      <alignment horizontal="left" vertical="center" wrapText="1"/>
      <protection locked="0"/>
    </xf>
    <xf numFmtId="3" fontId="46" fillId="28" borderId="27" xfId="1" applyNumberFormat="1" applyFont="1" applyFill="1" applyBorder="1" applyAlignment="1">
      <alignment horizontal="center"/>
    </xf>
    <xf numFmtId="0" fontId="46" fillId="0" borderId="28" xfId="1" applyFont="1" applyFill="1" applyBorder="1" applyAlignment="1">
      <alignment horizontal="left" vertical="center" wrapText="1"/>
    </xf>
    <xf numFmtId="0" fontId="48" fillId="0" borderId="1" xfId="0" applyFont="1" applyFill="1" applyBorder="1" applyAlignment="1" applyProtection="1">
      <alignment horizontal="left" vertical="center" wrapText="1"/>
      <protection locked="0"/>
    </xf>
    <xf numFmtId="3" fontId="46" fillId="28" borderId="1" xfId="1" applyNumberFormat="1" applyFont="1" applyFill="1" applyBorder="1" applyAlignment="1">
      <alignment horizontal="center"/>
    </xf>
    <xf numFmtId="0" fontId="46" fillId="0" borderId="29" xfId="1" applyFont="1" applyFill="1" applyBorder="1" applyAlignment="1">
      <alignment horizontal="left" vertical="center" wrapText="1"/>
    </xf>
    <xf numFmtId="0" fontId="48" fillId="0" borderId="31" xfId="0" applyFont="1" applyFill="1" applyBorder="1" applyAlignment="1" applyProtection="1">
      <alignment horizontal="left" vertical="center" wrapText="1"/>
      <protection locked="0"/>
    </xf>
    <xf numFmtId="3" fontId="46" fillId="28" borderId="31" xfId="1" applyNumberFormat="1" applyFont="1" applyFill="1" applyBorder="1" applyAlignment="1">
      <alignment horizontal="center"/>
    </xf>
    <xf numFmtId="0" fontId="46" fillId="0" borderId="32" xfId="1" applyFont="1" applyFill="1" applyBorder="1" applyAlignment="1">
      <alignment horizontal="left" vertical="center" wrapText="1"/>
    </xf>
    <xf numFmtId="0" fontId="14" fillId="0" borderId="1" xfId="0" applyFont="1" applyFill="1" applyBorder="1" applyAlignment="1" applyProtection="1">
      <alignment horizontal="left" vertical="center"/>
      <protection locked="0"/>
    </xf>
    <xf numFmtId="0" fontId="46" fillId="0" borderId="0" xfId="1" applyFont="1" applyFill="1" applyAlignment="1">
      <alignment horizontal="center"/>
    </xf>
    <xf numFmtId="0" fontId="45" fillId="0" borderId="0" xfId="1" applyFont="1" applyFill="1" applyAlignment="1">
      <alignment horizontal="center" vertical="top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31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top" wrapText="1"/>
    </xf>
    <xf numFmtId="0" fontId="47" fillId="0" borderId="23" xfId="1" applyFont="1" applyFill="1" applyBorder="1" applyAlignment="1">
      <alignment horizontal="center" vertical="center" wrapText="1"/>
    </xf>
    <xf numFmtId="0" fontId="47" fillId="0" borderId="21" xfId="1" applyFont="1" applyFill="1" applyBorder="1" applyAlignment="1">
      <alignment horizontal="center" vertical="center" wrapText="1"/>
    </xf>
    <xf numFmtId="0" fontId="47" fillId="0" borderId="40" xfId="1" applyFont="1" applyFill="1" applyBorder="1" applyAlignment="1">
      <alignment horizontal="center" vertical="center" wrapText="1"/>
    </xf>
    <xf numFmtId="0" fontId="47" fillId="0" borderId="20" xfId="1" applyFont="1" applyFill="1" applyBorder="1" applyAlignment="1">
      <alignment horizontal="center" vertical="center" wrapText="1"/>
    </xf>
    <xf numFmtId="0" fontId="47" fillId="0" borderId="0" xfId="1" applyFont="1" applyFill="1" applyBorder="1" applyAlignment="1">
      <alignment horizontal="center" vertical="center" wrapText="1"/>
    </xf>
    <xf numFmtId="0" fontId="47" fillId="0" borderId="16" xfId="1" applyFont="1" applyFill="1" applyBorder="1" applyAlignment="1">
      <alignment horizontal="center" vertical="center" wrapText="1"/>
    </xf>
    <xf numFmtId="0" fontId="47" fillId="0" borderId="24" xfId="1" applyFont="1" applyFill="1" applyBorder="1" applyAlignment="1">
      <alignment horizontal="center" vertical="center" wrapText="1"/>
    </xf>
    <xf numFmtId="0" fontId="47" fillId="0" borderId="25" xfId="1" applyFont="1" applyFill="1" applyBorder="1" applyAlignment="1">
      <alignment horizontal="center" vertical="center" wrapText="1"/>
    </xf>
    <xf numFmtId="0" fontId="47" fillId="0" borderId="41" xfId="1" applyFont="1" applyFill="1" applyBorder="1" applyAlignment="1">
      <alignment horizontal="center" vertical="center" wrapText="1"/>
    </xf>
    <xf numFmtId="49" fontId="5" fillId="0" borderId="3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6" xfId="1" applyFont="1" applyFill="1" applyBorder="1" applyAlignment="1">
      <alignment horizontal="center" vertical="top" wrapText="1"/>
    </xf>
    <xf numFmtId="0" fontId="5" fillId="0" borderId="33" xfId="1" applyFont="1" applyFill="1" applyBorder="1" applyAlignment="1">
      <alignment horizontal="center" vertical="top" wrapText="1"/>
    </xf>
    <xf numFmtId="0" fontId="5" fillId="0" borderId="36" xfId="1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left" vertical="top" wrapText="1"/>
    </xf>
    <xf numFmtId="0" fontId="5" fillId="0" borderId="4" xfId="1" applyFont="1" applyFill="1" applyBorder="1" applyAlignment="1">
      <alignment horizontal="left" vertical="top" wrapText="1"/>
    </xf>
    <xf numFmtId="49" fontId="5" fillId="0" borderId="33" xfId="1" applyNumberFormat="1" applyFont="1" applyFill="1" applyBorder="1" applyAlignment="1">
      <alignment horizontal="left" vertical="top" wrapText="1"/>
    </xf>
    <xf numFmtId="49" fontId="5" fillId="0" borderId="1" xfId="1" applyNumberFormat="1" applyFont="1" applyFill="1" applyBorder="1" applyAlignment="1">
      <alignment horizontal="left" vertical="top" wrapText="1"/>
    </xf>
    <xf numFmtId="49" fontId="5" fillId="0" borderId="26" xfId="1" applyNumberFormat="1" applyFont="1" applyFill="1" applyBorder="1" applyAlignment="1">
      <alignment horizontal="left" vertical="top" wrapText="1"/>
    </xf>
    <xf numFmtId="0" fontId="5" fillId="0" borderId="33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0" fontId="5" fillId="0" borderId="26" xfId="1" applyFont="1" applyFill="1" applyBorder="1" applyAlignment="1">
      <alignment horizontal="left" vertical="top" wrapText="1"/>
    </xf>
    <xf numFmtId="49" fontId="5" fillId="0" borderId="1" xfId="1" applyNumberFormat="1" applyFont="1" applyFill="1" applyBorder="1" applyAlignment="1">
      <alignment horizontal="center" vertical="top" wrapText="1"/>
    </xf>
    <xf numFmtId="49" fontId="5" fillId="0" borderId="26" xfId="1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26" xfId="0" applyFont="1" applyFill="1" applyBorder="1" applyAlignment="1" applyProtection="1">
      <alignment horizontal="left" vertical="center" wrapText="1"/>
      <protection locked="0"/>
    </xf>
  </cellXfs>
  <cellStyles count="207">
    <cellStyle name="_9 мес ДЭ ПФП ДПН на 2006г с разбивкой по кварталам от 28.02.06г" xfId="66"/>
    <cellStyle name="_Copy of ДРСК_1" xfId="67"/>
    <cellStyle name="_Ltre01Лесозав." xfId="68"/>
    <cellStyle name="_Macros_Borya" xfId="69"/>
    <cellStyle name="_авансы" xfId="70"/>
    <cellStyle name="_АРМ_БП_АО Сахэнерго 1" xfId="71"/>
    <cellStyle name="_АРМ_БП_АО Сахэнерго и ТЭП на 2006 г" xfId="72"/>
    <cellStyle name="_АРМ_БП_АО Сахэнерго под факт2004 г." xfId="73"/>
    <cellStyle name="_АРМ_БП_АО Сахэнерго утвержденный  Кср лик див" xfId="74"/>
    <cellStyle name="_АРМ_БП_АО-энерго_V41_обработан_06.05.2005" xfId="75"/>
    <cellStyle name="_Баланс  прогнозный 2 квартал" xfId="76"/>
    <cellStyle name="_Баланс 2005г прогнозный 2 квартал" xfId="77"/>
    <cellStyle name="_Дж.н. 10 мес. факт 2006 ожид ДФ" xfId="78"/>
    <cellStyle name="_ИП 17032006" xfId="79"/>
    <cellStyle name="_ИП СО 2006-2010 отпр 22 01 07" xfId="80"/>
    <cellStyle name="_Книга1" xfId="81"/>
    <cellStyle name="_Книга3" xfId="82"/>
    <cellStyle name="_Книга4" xfId="83"/>
    <cellStyle name="_Копия Прил 2(Показатели ИП)" xfId="84"/>
    <cellStyle name="_Корректировка инвестиц. программы по итогам 4 месяцев (2)" xfId="85"/>
    <cellStyle name="_Прил1-1 (МГИ) (Дубинину) 22 01 07" xfId="86"/>
    <cellStyle name="_Приложение 1 - ИПР 2010-2012 гг." xfId="87"/>
    <cellStyle name="_Приложение 1 - Формат инвестиционной программы 2010-2012 гг." xfId="88"/>
    <cellStyle name="_Приложение 1 - ЮЯ 2010-2012 гг." xfId="89"/>
    <cellStyle name="_Приложение 1 -инвестиционной программы 2010-2012 гг." xfId="90"/>
    <cellStyle name="_Приложение 1,2" xfId="91"/>
    <cellStyle name="_Приложение 7" xfId="92"/>
    <cellStyle name="_Приложение 7 доход расход слайды2 (1)" xfId="93"/>
    <cellStyle name="_Приложение 7 доход слайд" xfId="94"/>
    <cellStyle name="_Приложения по инвестициям на 2006г" xfId="95"/>
    <cellStyle name="_Приложения по инвестициям на 2006г корректировка" xfId="96"/>
    <cellStyle name="_Приложения по инвестициям на 2006г корректировка 08.09" xfId="97"/>
    <cellStyle name="_Приложения по инвестициям на 2006годминим" xfId="98"/>
    <cellStyle name="_Приложения по инвестициям на 2006годминим новая" xfId="99"/>
    <cellStyle name="_Программа СО 7-09 для СД от 29 марта" xfId="100"/>
    <cellStyle name="_птс- БП-2006 ОАО,СКК- 01.09.05" xfId="101"/>
    <cellStyle name="_ПФП_1_4кв._2006г" xfId="102"/>
    <cellStyle name="_ПФР 2005г" xfId="103"/>
    <cellStyle name="_Расшифровка по приоритетам_МРСК 2" xfId="104"/>
    <cellStyle name="_Ремонт 2006" xfId="105"/>
    <cellStyle name="_с фактом" xfId="106"/>
    <cellStyle name="_с фактом (1)" xfId="107"/>
    <cellStyle name="_СО 2006-2010  Прил1-1 (Дубинину)" xfId="108"/>
    <cellStyle name="_Сравнение Бюджета с РЭКом_16.11" xfId="109"/>
    <cellStyle name="_Сравнения от 09.05.06 г. поквартальные листы" xfId="110"/>
    <cellStyle name="_Табл П2-5 (вар18-10-2006)" xfId="111"/>
    <cellStyle name="_ТЭП" xfId="112"/>
    <cellStyle name="_Тэп ОАО Сахалинэнерго на 2006 года для совещания у Мясника" xfId="113"/>
    <cellStyle name="_ТЭП, баланс, ремонтная программа, инвестиции, ПУИ, расчет дивидендов" xfId="114"/>
    <cellStyle name="_форма_10_1" xfId="115"/>
    <cellStyle name="_форма_11_1" xfId="116"/>
    <cellStyle name="_форма_3_1" xfId="117"/>
    <cellStyle name="_форма_4_1" xfId="118"/>
    <cellStyle name="_форма_5_1" xfId="119"/>
    <cellStyle name="_Формы для ФАО за 9 мес.2006 г." xfId="120"/>
    <cellStyle name="_формы к 23.11.06 испр кредиты" xfId="121"/>
    <cellStyle name="_экслуатационные Сахэнерго 2005 корректировка" xfId="122"/>
    <cellStyle name="_Эксплуатационные для Е.Т. вредной но симпотишной" xfId="123"/>
    <cellStyle name="”€ќђќ‘ћ‚›‰" xfId="124"/>
    <cellStyle name="”€љ‘€ђћ‚ђќќ›‰" xfId="125"/>
    <cellStyle name="”ќђќ‘ћ‚›‰" xfId="126"/>
    <cellStyle name="”љ‘ђћ‚ђќќ›‰" xfId="127"/>
    <cellStyle name="„…ќ…†ќ›‰" xfId="128"/>
    <cellStyle name="„ђ’ђ" xfId="129"/>
    <cellStyle name="€’ћѓћ‚›‰" xfId="130"/>
    <cellStyle name="‡ђѓћ‹ћ‚ћљ1" xfId="131"/>
    <cellStyle name="‡ђѓћ‹ћ‚ћљ2" xfId="132"/>
    <cellStyle name="’ћѓћ‚›‰" xfId="133"/>
    <cellStyle name="1Normal" xfId="134"/>
    <cellStyle name="20% - Акцент1 2" xfId="135"/>
    <cellStyle name="20% - Акцент1 3" xfId="18"/>
    <cellStyle name="20% - Акцент2 2" xfId="136"/>
    <cellStyle name="20% - Акцент2 3" xfId="19"/>
    <cellStyle name="20% - Акцент3 2" xfId="137"/>
    <cellStyle name="20% - Акцент3 3" xfId="20"/>
    <cellStyle name="20% - Акцент4 2" xfId="138"/>
    <cellStyle name="20% - Акцент4 3" xfId="21"/>
    <cellStyle name="20% - Акцент5 2" xfId="139"/>
    <cellStyle name="20% - Акцент5 3" xfId="22"/>
    <cellStyle name="20% - Акцент6 2" xfId="140"/>
    <cellStyle name="20% - Акцент6 3" xfId="23"/>
    <cellStyle name="40% - Акцент1 2" xfId="141"/>
    <cellStyle name="40% - Акцент1 3" xfId="24"/>
    <cellStyle name="40% - Акцент2 2" xfId="142"/>
    <cellStyle name="40% - Акцент2 3" xfId="25"/>
    <cellStyle name="40% - Акцент3 2" xfId="143"/>
    <cellStyle name="40% - Акцент3 3" xfId="26"/>
    <cellStyle name="40% - Акцент4 2" xfId="144"/>
    <cellStyle name="40% - Акцент4 3" xfId="27"/>
    <cellStyle name="40% - Акцент5 2" xfId="145"/>
    <cellStyle name="40% - Акцент5 3" xfId="28"/>
    <cellStyle name="40% - Акцент6 2" xfId="146"/>
    <cellStyle name="40% - Акцент6 3" xfId="29"/>
    <cellStyle name="60% - Акцент1 2" xfId="30"/>
    <cellStyle name="60% - Акцент2 2" xfId="31"/>
    <cellStyle name="60% - Акцент3 2" xfId="32"/>
    <cellStyle name="60% - Акцент4 2" xfId="33"/>
    <cellStyle name="60% - Акцент5 2" xfId="34"/>
    <cellStyle name="60% - Акцент6 2" xfId="35"/>
    <cellStyle name="F2" xfId="147"/>
    <cellStyle name="F3" xfId="148"/>
    <cellStyle name="F4" xfId="149"/>
    <cellStyle name="F5" xfId="150"/>
    <cellStyle name="F6" xfId="151"/>
    <cellStyle name="F7" xfId="152"/>
    <cellStyle name="F8" xfId="153"/>
    <cellStyle name="Norma11l" xfId="154"/>
    <cellStyle name="Normal__2__Инвестпрограмма ЯЭ (2008-2013гг)кор2" xfId="155"/>
    <cellStyle name="Normal1" xfId="156"/>
    <cellStyle name="Price_Body" xfId="157"/>
    <cellStyle name="Акцент1 2" xfId="36"/>
    <cellStyle name="Акцент2 2" xfId="37"/>
    <cellStyle name="Акцент3 2" xfId="38"/>
    <cellStyle name="Акцент4 2" xfId="39"/>
    <cellStyle name="Акцент5 2" xfId="40"/>
    <cellStyle name="Акцент6 2" xfId="41"/>
    <cellStyle name="Беззащитный" xfId="158"/>
    <cellStyle name="Ввод  2" xfId="42"/>
    <cellStyle name="Вывод 2" xfId="43"/>
    <cellStyle name="Вычисление 2" xfId="44"/>
    <cellStyle name="Денежный 2" xfId="65"/>
    <cellStyle name="Заголовок 1 2" xfId="45"/>
    <cellStyle name="Заголовок 2 2" xfId="46"/>
    <cellStyle name="Заголовок 3 2" xfId="47"/>
    <cellStyle name="Заголовок 4 2" xfId="48"/>
    <cellStyle name="Защитный" xfId="159"/>
    <cellStyle name="Значение" xfId="160"/>
    <cellStyle name="Итог 2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10" xfId="61"/>
    <cellStyle name="Обычный 12 2" xfId="4"/>
    <cellStyle name="Обычный 2" xfId="5"/>
    <cellStyle name="Обычный 2 2" xfId="161"/>
    <cellStyle name="Обычный 2 2 2" xfId="162"/>
    <cellStyle name="Обычный 2 3" xfId="163"/>
    <cellStyle name="Обычный 2_3 Выручка" xfId="164"/>
    <cellStyle name="Обычный 3" xfId="1"/>
    <cellStyle name="Обычный 3 2" xfId="165"/>
    <cellStyle name="Обычный 3 2 2 2" xfId="6"/>
    <cellStyle name="Обычный 3 3" xfId="166"/>
    <cellStyle name="Обычный 4" xfId="3"/>
    <cellStyle name="Обычный 4 2" xfId="167"/>
    <cellStyle name="Обычный 5" xfId="2"/>
    <cellStyle name="Обычный 5 2" xfId="168"/>
    <cellStyle name="Обычный 5 2 2" xfId="169"/>
    <cellStyle name="Обычный 5 2 3" xfId="198"/>
    <cellStyle name="Обычный 5 3" xfId="170"/>
    <cellStyle name="Обычный 6" xfId="7"/>
    <cellStyle name="Обычный 6 2" xfId="8"/>
    <cellStyle name="Обычный 6 2 2" xfId="9"/>
    <cellStyle name="Обычный 6 2 2 2" xfId="171"/>
    <cellStyle name="Обычный 6 2 2 2 2" xfId="205"/>
    <cellStyle name="Обычный 6 2 2 2 3" xfId="201"/>
    <cellStyle name="Обычный 6 2 2 3" xfId="191"/>
    <cellStyle name="Обычный 6 2 2 3 2" xfId="200"/>
    <cellStyle name="Обычный 6 2 2 4" xfId="204"/>
    <cellStyle name="Обычный 6 2 2 5" xfId="197"/>
    <cellStyle name="Обычный 6 2 2 6" xfId="64"/>
    <cellStyle name="Обычный 6 2 3" xfId="190"/>
    <cellStyle name="Обычный 6 2 4" xfId="196"/>
    <cellStyle name="Обычный 6 2 5" xfId="63"/>
    <cellStyle name="Обычный 6 3" xfId="187"/>
    <cellStyle name="Обычный 6 3 2" xfId="199"/>
    <cellStyle name="Обычный 6 4" xfId="193"/>
    <cellStyle name="Обычный 6 5" xfId="59"/>
    <cellStyle name="Обычный 7" xfId="15"/>
    <cellStyle name="Обычный 7 2" xfId="16"/>
    <cellStyle name="Обычный 8" xfId="185"/>
    <cellStyle name="Обычный 8 28" xfId="10"/>
    <cellStyle name="Обычный 9" xfId="186"/>
    <cellStyle name="Обычный_Инвестиции мониторинг_поставщики ОРЭ" xfId="206"/>
    <cellStyle name="Плохой 2" xfId="53"/>
    <cellStyle name="Поле ввода" xfId="172"/>
    <cellStyle name="Пояснение 2" xfId="54"/>
    <cellStyle name="Примечание 2" xfId="173"/>
    <cellStyle name="Примечание 3" xfId="55"/>
    <cellStyle name="Процентный 2" xfId="174"/>
    <cellStyle name="Процентный 3" xfId="175"/>
    <cellStyle name="Процентный 3 2" xfId="176"/>
    <cellStyle name="Процентный 4" xfId="177"/>
    <cellStyle name="Связанная ячейка 2" xfId="56"/>
    <cellStyle name="Стиль 1" xfId="14"/>
    <cellStyle name="Стиль 1 2" xfId="17"/>
    <cellStyle name="Текст предупреждения 2" xfId="57"/>
    <cellStyle name="Тысячи [0]_3Com" xfId="178"/>
    <cellStyle name="Тысячи_3Com" xfId="179"/>
    <cellStyle name="Финансовый 2" xfId="11"/>
    <cellStyle name="Финансовый 2 2" xfId="188"/>
    <cellStyle name="Финансовый 2 2 2" xfId="202"/>
    <cellStyle name="Финансовый 2 2 2 2 2" xfId="12"/>
    <cellStyle name="Финансовый 2 3" xfId="194"/>
    <cellStyle name="Финансовый 2 4" xfId="60"/>
    <cellStyle name="Финансовый 3" xfId="13"/>
    <cellStyle name="Финансовый 3 2" xfId="180"/>
    <cellStyle name="Финансовый 3 3" xfId="189"/>
    <cellStyle name="Финансовый 3 3 2" xfId="203"/>
    <cellStyle name="Финансовый 3 4" xfId="195"/>
    <cellStyle name="Финансовый 3 5" xfId="62"/>
    <cellStyle name="Финансовый 4" xfId="181"/>
    <cellStyle name="Финансовый 5" xfId="192"/>
    <cellStyle name="Финансовый 6" xfId="184"/>
    <cellStyle name="Формула" xfId="182"/>
    <cellStyle name="Хороший 2" xfId="58"/>
    <cellStyle name="Џђћ–…ќ’ќ›‰" xfId="1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H177"/>
  <sheetViews>
    <sheetView showZeros="0" tabSelected="1" view="pageBreakPreview" zoomScale="55" zoomScaleNormal="55" zoomScaleSheetLayoutView="55" workbookViewId="0">
      <pane xSplit="2" ySplit="9" topLeftCell="C142" activePane="bottomRight" state="frozen"/>
      <selection pane="topRight" activeCell="C1" sqref="C1"/>
      <selection pane="bottomLeft" activeCell="A10" sqref="A10"/>
      <selection pane="bottomRight" activeCell="B141" sqref="B141:B171"/>
    </sheetView>
  </sheetViews>
  <sheetFormatPr defaultColWidth="9" defaultRowHeight="15.75"/>
  <cols>
    <col min="1" max="1" width="9" style="1" customWidth="1"/>
    <col min="2" max="2" width="36.375" style="1" customWidth="1"/>
    <col min="3" max="3" width="16.125" style="1" customWidth="1"/>
    <col min="4" max="4" width="38.25" style="1" customWidth="1"/>
    <col min="5" max="5" width="21" style="1" customWidth="1"/>
    <col min="6" max="6" width="74.75" style="1" customWidth="1"/>
    <col min="7" max="7" width="36.5" style="1" customWidth="1"/>
    <col min="8" max="8" width="20.75" style="1" customWidth="1"/>
    <col min="9" max="40" width="9" style="1"/>
    <col min="41" max="41" width="17.375" style="1" customWidth="1"/>
    <col min="42" max="16384" width="9" style="1"/>
  </cols>
  <sheetData>
    <row r="1" spans="2:8" ht="18.75">
      <c r="G1" s="2"/>
    </row>
    <row r="2" spans="2:8" ht="32.25" customHeight="1">
      <c r="B2" s="55" t="s">
        <v>174</v>
      </c>
      <c r="C2" s="55"/>
      <c r="D2" s="55"/>
      <c r="E2" s="55"/>
      <c r="F2" s="55"/>
      <c r="G2" s="55"/>
      <c r="H2" s="55"/>
    </row>
    <row r="4" spans="2:8" ht="16.5" thickBot="1"/>
    <row r="5" spans="2:8" ht="19.5" thickBot="1">
      <c r="B5" s="66" t="s">
        <v>175</v>
      </c>
      <c r="C5" s="67"/>
      <c r="D5" s="67"/>
      <c r="E5" s="67"/>
      <c r="F5" s="67"/>
      <c r="G5" s="67"/>
      <c r="H5" s="68"/>
    </row>
    <row r="6" spans="2:8" ht="18.75">
      <c r="B6" s="56" t="s">
        <v>9</v>
      </c>
      <c r="C6" s="59" t="s">
        <v>10</v>
      </c>
      <c r="D6" s="59" t="s">
        <v>11</v>
      </c>
      <c r="E6" s="59" t="s">
        <v>12</v>
      </c>
      <c r="F6" s="64" t="s">
        <v>173</v>
      </c>
      <c r="G6" s="64"/>
      <c r="H6" s="65"/>
    </row>
    <row r="7" spans="2:8">
      <c r="B7" s="57"/>
      <c r="C7" s="60"/>
      <c r="D7" s="60"/>
      <c r="E7" s="60"/>
      <c r="F7" s="60" t="s">
        <v>8</v>
      </c>
      <c r="G7" s="60" t="s">
        <v>172</v>
      </c>
      <c r="H7" s="62" t="s">
        <v>13</v>
      </c>
    </row>
    <row r="8" spans="2:8">
      <c r="B8" s="57"/>
      <c r="C8" s="60"/>
      <c r="D8" s="60"/>
      <c r="E8" s="60"/>
      <c r="F8" s="60"/>
      <c r="G8" s="60"/>
      <c r="H8" s="62"/>
    </row>
    <row r="9" spans="2:8" ht="186.75" customHeight="1" thickBot="1">
      <c r="B9" s="58"/>
      <c r="C9" s="61"/>
      <c r="D9" s="61"/>
      <c r="E9" s="61"/>
      <c r="F9" s="61"/>
      <c r="G9" s="61"/>
      <c r="H9" s="63"/>
    </row>
    <row r="10" spans="2:8" ht="18.75">
      <c r="B10" s="16">
        <v>1</v>
      </c>
      <c r="C10" s="17">
        <v>2</v>
      </c>
      <c r="D10" s="17">
        <v>3</v>
      </c>
      <c r="E10" s="17">
        <v>4</v>
      </c>
      <c r="F10" s="18">
        <v>5</v>
      </c>
      <c r="G10" s="17">
        <v>6</v>
      </c>
      <c r="H10" s="19">
        <v>7</v>
      </c>
    </row>
    <row r="11" spans="2:8" ht="32.25" thickBot="1">
      <c r="B11" s="37"/>
      <c r="C11" s="38"/>
      <c r="D11" s="38"/>
      <c r="E11" s="38"/>
      <c r="F11" s="39" t="s">
        <v>0</v>
      </c>
      <c r="G11" s="40">
        <f>G12+G91+G118+G140</f>
        <v>12223747.099817654</v>
      </c>
      <c r="H11" s="41" t="s">
        <v>25</v>
      </c>
    </row>
    <row r="12" spans="2:8" s="2" customFormat="1" ht="30.75" customHeight="1" thickBot="1">
      <c r="B12" s="26"/>
      <c r="C12" s="27"/>
      <c r="D12" s="27"/>
      <c r="E12" s="27"/>
      <c r="F12" s="28" t="s">
        <v>3</v>
      </c>
      <c r="G12" s="29">
        <f>G13</f>
        <v>1198039.5755634999</v>
      </c>
      <c r="H12" s="30"/>
    </row>
    <row r="13" spans="2:8" ht="18.75">
      <c r="B13" s="85" t="s">
        <v>21</v>
      </c>
      <c r="C13" s="88" t="s">
        <v>20</v>
      </c>
      <c r="D13" s="91" t="s">
        <v>17</v>
      </c>
      <c r="E13" s="88" t="s">
        <v>15</v>
      </c>
      <c r="F13" s="23" t="s">
        <v>1</v>
      </c>
      <c r="G13" s="33">
        <f>SUM(G14:G90)</f>
        <v>1198039.5755634999</v>
      </c>
      <c r="H13" s="25"/>
    </row>
    <row r="14" spans="2:8" ht="63.75" customHeight="1">
      <c r="B14" s="86"/>
      <c r="C14" s="89"/>
      <c r="D14" s="92"/>
      <c r="E14" s="89"/>
      <c r="F14" s="5" t="s">
        <v>67</v>
      </c>
      <c r="G14" s="4">
        <v>18.771552</v>
      </c>
      <c r="H14" s="12" t="s">
        <v>14</v>
      </c>
    </row>
    <row r="15" spans="2:8" ht="62.25" customHeight="1">
      <c r="B15" s="86"/>
      <c r="C15" s="89"/>
      <c r="D15" s="92"/>
      <c r="E15" s="89"/>
      <c r="F15" s="5" t="s">
        <v>68</v>
      </c>
      <c r="G15" s="4">
        <v>9075.9874550000004</v>
      </c>
      <c r="H15" s="12" t="s">
        <v>14</v>
      </c>
    </row>
    <row r="16" spans="2:8" ht="78" customHeight="1">
      <c r="B16" s="86"/>
      <c r="C16" s="89"/>
      <c r="D16" s="92"/>
      <c r="E16" s="89"/>
      <c r="F16" s="5" t="s">
        <v>26</v>
      </c>
      <c r="G16" s="4">
        <v>6505.453665</v>
      </c>
      <c r="H16" s="12" t="s">
        <v>14</v>
      </c>
    </row>
    <row r="17" spans="2:8" ht="42.75" customHeight="1">
      <c r="B17" s="86"/>
      <c r="C17" s="89"/>
      <c r="D17" s="92"/>
      <c r="E17" s="89"/>
      <c r="F17" s="5" t="s">
        <v>27</v>
      </c>
      <c r="G17" s="4">
        <v>5216.2208569999993</v>
      </c>
      <c r="H17" s="12" t="s">
        <v>14</v>
      </c>
    </row>
    <row r="18" spans="2:8" ht="58.5" customHeight="1">
      <c r="B18" s="86"/>
      <c r="C18" s="89"/>
      <c r="D18" s="92"/>
      <c r="E18" s="89"/>
      <c r="F18" s="5" t="s">
        <v>69</v>
      </c>
      <c r="G18" s="4">
        <v>14026.496340000002</v>
      </c>
      <c r="H18" s="12" t="s">
        <v>14</v>
      </c>
    </row>
    <row r="19" spans="2:8" ht="66" customHeight="1">
      <c r="B19" s="86"/>
      <c r="C19" s="89"/>
      <c r="D19" s="92"/>
      <c r="E19" s="89"/>
      <c r="F19" s="5" t="s">
        <v>70</v>
      </c>
      <c r="G19" s="4">
        <v>2978.6002429999999</v>
      </c>
      <c r="H19" s="12" t="s">
        <v>14</v>
      </c>
    </row>
    <row r="20" spans="2:8" ht="72" customHeight="1">
      <c r="B20" s="86"/>
      <c r="C20" s="89"/>
      <c r="D20" s="92"/>
      <c r="E20" s="89"/>
      <c r="F20" s="5" t="s">
        <v>71</v>
      </c>
      <c r="G20" s="4">
        <v>274.485096</v>
      </c>
      <c r="H20" s="12" t="s">
        <v>14</v>
      </c>
    </row>
    <row r="21" spans="2:8" ht="69.75" customHeight="1">
      <c r="B21" s="86"/>
      <c r="C21" s="89"/>
      <c r="D21" s="92"/>
      <c r="E21" s="89"/>
      <c r="F21" s="5" t="s">
        <v>72</v>
      </c>
      <c r="G21" s="4">
        <v>329.12006400000013</v>
      </c>
      <c r="H21" s="12" t="s">
        <v>14</v>
      </c>
    </row>
    <row r="22" spans="2:8" ht="38.25" customHeight="1">
      <c r="B22" s="86"/>
      <c r="C22" s="89"/>
      <c r="D22" s="92"/>
      <c r="E22" s="89"/>
      <c r="F22" s="5" t="s">
        <v>73</v>
      </c>
      <c r="G22" s="4">
        <v>1320.2752</v>
      </c>
      <c r="H22" s="12" t="s">
        <v>14</v>
      </c>
    </row>
    <row r="23" spans="2:8" ht="65.25" customHeight="1">
      <c r="B23" s="86"/>
      <c r="C23" s="89"/>
      <c r="D23" s="92"/>
      <c r="E23" s="89"/>
      <c r="F23" s="5" t="s">
        <v>28</v>
      </c>
      <c r="G23" s="4">
        <v>34612.817895999993</v>
      </c>
      <c r="H23" s="12" t="s">
        <v>14</v>
      </c>
    </row>
    <row r="24" spans="2:8" ht="59.25" customHeight="1">
      <c r="B24" s="86"/>
      <c r="C24" s="89"/>
      <c r="D24" s="92"/>
      <c r="E24" s="89"/>
      <c r="F24" s="5" t="s">
        <v>29</v>
      </c>
      <c r="G24" s="4">
        <v>31643.227511999998</v>
      </c>
      <c r="H24" s="12" t="s">
        <v>14</v>
      </c>
    </row>
    <row r="25" spans="2:8" ht="59.25" customHeight="1">
      <c r="B25" s="86"/>
      <c r="C25" s="89"/>
      <c r="D25" s="92"/>
      <c r="E25" s="89"/>
      <c r="F25" s="5" t="s">
        <v>74</v>
      </c>
      <c r="G25" s="4">
        <v>6640.5264240000006</v>
      </c>
      <c r="H25" s="12" t="s">
        <v>14</v>
      </c>
    </row>
    <row r="26" spans="2:8" ht="66.75" customHeight="1">
      <c r="B26" s="86"/>
      <c r="C26" s="89"/>
      <c r="D26" s="92"/>
      <c r="E26" s="89"/>
      <c r="F26" s="5" t="s">
        <v>75</v>
      </c>
      <c r="G26" s="4">
        <v>19502.408822999998</v>
      </c>
      <c r="H26" s="12" t="s">
        <v>14</v>
      </c>
    </row>
    <row r="27" spans="2:8" ht="41.25" customHeight="1">
      <c r="B27" s="86"/>
      <c r="C27" s="89"/>
      <c r="D27" s="92"/>
      <c r="E27" s="89"/>
      <c r="F27" s="5" t="s">
        <v>30</v>
      </c>
      <c r="G27" s="4">
        <v>14815.028700000001</v>
      </c>
      <c r="H27" s="12" t="s">
        <v>14</v>
      </c>
    </row>
    <row r="28" spans="2:8" ht="46.5" customHeight="1">
      <c r="B28" s="86"/>
      <c r="C28" s="89"/>
      <c r="D28" s="92"/>
      <c r="E28" s="89"/>
      <c r="F28" s="5" t="s">
        <v>76</v>
      </c>
      <c r="G28" s="4">
        <v>198897.31791849999</v>
      </c>
      <c r="H28" s="12" t="s">
        <v>14</v>
      </c>
    </row>
    <row r="29" spans="2:8" ht="49.5" customHeight="1">
      <c r="B29" s="86"/>
      <c r="C29" s="89"/>
      <c r="D29" s="92"/>
      <c r="E29" s="89"/>
      <c r="F29" s="5" t="s">
        <v>77</v>
      </c>
      <c r="G29" s="4">
        <v>3100.0736919999999</v>
      </c>
      <c r="H29" s="12" t="s">
        <v>14</v>
      </c>
    </row>
    <row r="30" spans="2:8" ht="57" customHeight="1">
      <c r="B30" s="86"/>
      <c r="C30" s="89"/>
      <c r="D30" s="92"/>
      <c r="E30" s="89"/>
      <c r="F30" s="5" t="s">
        <v>78</v>
      </c>
      <c r="G30" s="4">
        <v>1366.622112</v>
      </c>
      <c r="H30" s="12" t="s">
        <v>14</v>
      </c>
    </row>
    <row r="31" spans="2:8" ht="57" customHeight="1">
      <c r="B31" s="86"/>
      <c r="C31" s="89"/>
      <c r="D31" s="92"/>
      <c r="E31" s="89"/>
      <c r="F31" s="5" t="s">
        <v>79</v>
      </c>
      <c r="G31" s="4">
        <v>119.70354</v>
      </c>
      <c r="H31" s="12" t="s">
        <v>14</v>
      </c>
    </row>
    <row r="32" spans="2:8" ht="59.25" customHeight="1">
      <c r="B32" s="86"/>
      <c r="C32" s="89"/>
      <c r="D32" s="92"/>
      <c r="E32" s="89"/>
      <c r="F32" s="5" t="s">
        <v>80</v>
      </c>
      <c r="G32" s="4">
        <v>13709.685597999998</v>
      </c>
      <c r="H32" s="12" t="s">
        <v>14</v>
      </c>
    </row>
    <row r="33" spans="2:8" ht="47.25">
      <c r="B33" s="86"/>
      <c r="C33" s="89"/>
      <c r="D33" s="92"/>
      <c r="E33" s="89"/>
      <c r="F33" s="5" t="s">
        <v>81</v>
      </c>
      <c r="G33" s="4">
        <v>26929.768552499998</v>
      </c>
      <c r="H33" s="12" t="s">
        <v>14</v>
      </c>
    </row>
    <row r="34" spans="2:8" ht="48" customHeight="1">
      <c r="B34" s="86"/>
      <c r="C34" s="89"/>
      <c r="D34" s="92"/>
      <c r="E34" s="89"/>
      <c r="F34" s="5" t="s">
        <v>31</v>
      </c>
      <c r="G34" s="4">
        <v>48134.360379500002</v>
      </c>
      <c r="H34" s="12" t="s">
        <v>14</v>
      </c>
    </row>
    <row r="35" spans="2:8" ht="48" customHeight="1">
      <c r="B35" s="86"/>
      <c r="C35" s="89"/>
      <c r="D35" s="92"/>
      <c r="E35" s="89"/>
      <c r="F35" s="5" t="s">
        <v>82</v>
      </c>
      <c r="G35" s="4">
        <v>7828.1614279999994</v>
      </c>
      <c r="H35" s="12" t="s">
        <v>14</v>
      </c>
    </row>
    <row r="36" spans="2:8" ht="59.25" customHeight="1">
      <c r="B36" s="86"/>
      <c r="C36" s="89"/>
      <c r="D36" s="92"/>
      <c r="E36" s="89"/>
      <c r="F36" s="5" t="s">
        <v>32</v>
      </c>
      <c r="G36" s="4">
        <v>921.30019299999992</v>
      </c>
      <c r="H36" s="12" t="s">
        <v>14</v>
      </c>
    </row>
    <row r="37" spans="2:8" ht="62.25" customHeight="1">
      <c r="B37" s="86"/>
      <c r="C37" s="89"/>
      <c r="D37" s="92"/>
      <c r="E37" s="89"/>
      <c r="F37" s="5" t="s">
        <v>33</v>
      </c>
      <c r="G37" s="4">
        <v>1392.3941884999999</v>
      </c>
      <c r="H37" s="12" t="s">
        <v>22</v>
      </c>
    </row>
    <row r="38" spans="2:8" ht="57" customHeight="1">
      <c r="B38" s="86"/>
      <c r="C38" s="89"/>
      <c r="D38" s="92"/>
      <c r="E38" s="89"/>
      <c r="F38" s="5" t="s">
        <v>34</v>
      </c>
      <c r="G38" s="4">
        <v>429.93034</v>
      </c>
      <c r="H38" s="12" t="s">
        <v>22</v>
      </c>
    </row>
    <row r="39" spans="2:8" ht="63">
      <c r="B39" s="86"/>
      <c r="C39" s="89"/>
      <c r="D39" s="92"/>
      <c r="E39" s="89"/>
      <c r="F39" s="5" t="s">
        <v>35</v>
      </c>
      <c r="G39" s="4">
        <v>4671.1365800000003</v>
      </c>
      <c r="H39" s="12" t="s">
        <v>22</v>
      </c>
    </row>
    <row r="40" spans="2:8" ht="76.5" customHeight="1">
      <c r="B40" s="86"/>
      <c r="C40" s="89"/>
      <c r="D40" s="92"/>
      <c r="E40" s="89"/>
      <c r="F40" s="5" t="s">
        <v>36</v>
      </c>
      <c r="G40" s="4">
        <v>765</v>
      </c>
      <c r="H40" s="12" t="s">
        <v>22</v>
      </c>
    </row>
    <row r="41" spans="2:8" ht="42.75" customHeight="1">
      <c r="B41" s="86"/>
      <c r="C41" s="89"/>
      <c r="D41" s="92"/>
      <c r="E41" s="89"/>
      <c r="F41" s="5" t="s">
        <v>37</v>
      </c>
      <c r="G41" s="4">
        <v>2262.4475499999999</v>
      </c>
      <c r="H41" s="13" t="s">
        <v>66</v>
      </c>
    </row>
    <row r="42" spans="2:8" ht="47.25">
      <c r="B42" s="86"/>
      <c r="C42" s="89"/>
      <c r="D42" s="92"/>
      <c r="E42" s="89"/>
      <c r="F42" s="5" t="s">
        <v>83</v>
      </c>
      <c r="G42" s="4">
        <v>1193.9213200000002</v>
      </c>
      <c r="H42" s="12" t="s">
        <v>14</v>
      </c>
    </row>
    <row r="43" spans="2:8" ht="60.75" customHeight="1">
      <c r="B43" s="86"/>
      <c r="C43" s="89"/>
      <c r="D43" s="92"/>
      <c r="E43" s="89"/>
      <c r="F43" s="5" t="s">
        <v>84</v>
      </c>
      <c r="G43" s="4">
        <v>1993.0831920000001</v>
      </c>
      <c r="H43" s="12" t="s">
        <v>14</v>
      </c>
    </row>
    <row r="44" spans="2:8" ht="55.5" customHeight="1">
      <c r="B44" s="86"/>
      <c r="C44" s="89"/>
      <c r="D44" s="92"/>
      <c r="E44" s="89"/>
      <c r="F44" s="5" t="s">
        <v>85</v>
      </c>
      <c r="G44" s="4">
        <v>118.64926</v>
      </c>
      <c r="H44" s="12" t="s">
        <v>14</v>
      </c>
    </row>
    <row r="45" spans="2:8" ht="58.5" customHeight="1">
      <c r="B45" s="86"/>
      <c r="C45" s="89"/>
      <c r="D45" s="92"/>
      <c r="E45" s="89"/>
      <c r="F45" s="5" t="s">
        <v>86</v>
      </c>
      <c r="G45" s="4">
        <v>18106.144840000001</v>
      </c>
      <c r="H45" s="12" t="s">
        <v>14</v>
      </c>
    </row>
    <row r="46" spans="2:8" ht="51" customHeight="1">
      <c r="B46" s="86"/>
      <c r="C46" s="89"/>
      <c r="D46" s="92"/>
      <c r="E46" s="89"/>
      <c r="F46" s="5" t="s">
        <v>87</v>
      </c>
      <c r="G46" s="4">
        <v>10170.467823999999</v>
      </c>
      <c r="H46" s="12" t="s">
        <v>14</v>
      </c>
    </row>
    <row r="47" spans="2:8" ht="55.5" customHeight="1">
      <c r="B47" s="86"/>
      <c r="C47" s="89"/>
      <c r="D47" s="92"/>
      <c r="E47" s="89"/>
      <c r="F47" s="5" t="s">
        <v>38</v>
      </c>
      <c r="G47" s="4">
        <v>23349.99828</v>
      </c>
      <c r="H47" s="12" t="s">
        <v>14</v>
      </c>
    </row>
    <row r="48" spans="2:8" ht="68.25" customHeight="1">
      <c r="B48" s="86"/>
      <c r="C48" s="89"/>
      <c r="D48" s="92"/>
      <c r="E48" s="89"/>
      <c r="F48" s="5" t="s">
        <v>39</v>
      </c>
      <c r="G48" s="4">
        <v>30.349024000000004</v>
      </c>
      <c r="H48" s="12" t="s">
        <v>14</v>
      </c>
    </row>
    <row r="49" spans="2:8" ht="74.25" customHeight="1">
      <c r="B49" s="86"/>
      <c r="C49" s="89"/>
      <c r="D49" s="92"/>
      <c r="E49" s="89"/>
      <c r="F49" s="5" t="s">
        <v>40</v>
      </c>
      <c r="G49" s="4">
        <v>757.9276880000001</v>
      </c>
      <c r="H49" s="12" t="s">
        <v>14</v>
      </c>
    </row>
    <row r="50" spans="2:8" ht="47.25">
      <c r="B50" s="86"/>
      <c r="C50" s="89"/>
      <c r="D50" s="92"/>
      <c r="E50" s="89"/>
      <c r="F50" s="5" t="s">
        <v>41</v>
      </c>
      <c r="G50" s="4">
        <v>1170.298552</v>
      </c>
      <c r="H50" s="12" t="s">
        <v>14</v>
      </c>
    </row>
    <row r="51" spans="2:8" ht="31.5">
      <c r="B51" s="86"/>
      <c r="C51" s="89"/>
      <c r="D51" s="92"/>
      <c r="E51" s="89"/>
      <c r="F51" s="5" t="s">
        <v>42</v>
      </c>
      <c r="G51" s="4">
        <v>1738.0985519999999</v>
      </c>
      <c r="H51" s="12" t="s">
        <v>14</v>
      </c>
    </row>
    <row r="52" spans="2:8" ht="49.5" customHeight="1">
      <c r="B52" s="86"/>
      <c r="C52" s="89"/>
      <c r="D52" s="92"/>
      <c r="E52" s="89"/>
      <c r="F52" s="5" t="s">
        <v>43</v>
      </c>
      <c r="G52" s="4">
        <v>1718.8985520000003</v>
      </c>
      <c r="H52" s="12" t="s">
        <v>14</v>
      </c>
    </row>
    <row r="53" spans="2:8" ht="60.75" customHeight="1">
      <c r="B53" s="86"/>
      <c r="C53" s="89"/>
      <c r="D53" s="92"/>
      <c r="E53" s="89"/>
      <c r="F53" s="5" t="s">
        <v>88</v>
      </c>
      <c r="G53" s="4">
        <v>1901.6780550000001</v>
      </c>
      <c r="H53" s="12" t="s">
        <v>14</v>
      </c>
    </row>
    <row r="54" spans="2:8" ht="36.75" customHeight="1">
      <c r="B54" s="86"/>
      <c r="C54" s="89"/>
      <c r="D54" s="92"/>
      <c r="E54" s="89"/>
      <c r="F54" s="5" t="s">
        <v>89</v>
      </c>
      <c r="G54" s="4">
        <v>47.517499000000001</v>
      </c>
      <c r="H54" s="12" t="s">
        <v>14</v>
      </c>
    </row>
    <row r="55" spans="2:8" ht="81" customHeight="1">
      <c r="B55" s="86"/>
      <c r="C55" s="89"/>
      <c r="D55" s="92"/>
      <c r="E55" s="89"/>
      <c r="F55" s="5" t="s">
        <v>44</v>
      </c>
      <c r="G55" s="4">
        <v>3.8476609999999996</v>
      </c>
      <c r="H55" s="12" t="s">
        <v>14</v>
      </c>
    </row>
    <row r="56" spans="2:8" ht="87" customHeight="1">
      <c r="B56" s="86"/>
      <c r="C56" s="89"/>
      <c r="D56" s="92"/>
      <c r="E56" s="89"/>
      <c r="F56" s="5" t="s">
        <v>45</v>
      </c>
      <c r="G56" s="4">
        <v>1904.5297114999998</v>
      </c>
      <c r="H56" s="12" t="s">
        <v>14</v>
      </c>
    </row>
    <row r="57" spans="2:8" ht="31.5">
      <c r="B57" s="86"/>
      <c r="C57" s="89"/>
      <c r="D57" s="92"/>
      <c r="E57" s="89"/>
      <c r="F57" s="5" t="s">
        <v>46</v>
      </c>
      <c r="G57" s="4">
        <v>764.04220299999997</v>
      </c>
      <c r="H57" s="12" t="s">
        <v>14</v>
      </c>
    </row>
    <row r="58" spans="2:8" ht="62.25" customHeight="1">
      <c r="B58" s="86"/>
      <c r="C58" s="89"/>
      <c r="D58" s="92"/>
      <c r="E58" s="89"/>
      <c r="F58" s="5" t="s">
        <v>90</v>
      </c>
      <c r="G58" s="4">
        <v>9070.3925254999995</v>
      </c>
      <c r="H58" s="12" t="s">
        <v>14</v>
      </c>
    </row>
    <row r="59" spans="2:8" ht="54" customHeight="1">
      <c r="B59" s="86"/>
      <c r="C59" s="89"/>
      <c r="D59" s="92"/>
      <c r="E59" s="89"/>
      <c r="F59" s="5" t="s">
        <v>91</v>
      </c>
      <c r="G59" s="4">
        <v>3303.0619369999999</v>
      </c>
      <c r="H59" s="12" t="s">
        <v>14</v>
      </c>
    </row>
    <row r="60" spans="2:8" ht="57" customHeight="1">
      <c r="B60" s="86"/>
      <c r="C60" s="89"/>
      <c r="D60" s="92"/>
      <c r="E60" s="89"/>
      <c r="F60" s="5" t="s">
        <v>92</v>
      </c>
      <c r="G60" s="4">
        <v>163.83458999999999</v>
      </c>
      <c r="H60" s="12" t="s">
        <v>14</v>
      </c>
    </row>
    <row r="61" spans="2:8" ht="58.5" customHeight="1">
      <c r="B61" s="86"/>
      <c r="C61" s="89"/>
      <c r="D61" s="92"/>
      <c r="E61" s="89"/>
      <c r="F61" s="5" t="s">
        <v>93</v>
      </c>
      <c r="G61" s="4">
        <v>1564.4204695000001</v>
      </c>
      <c r="H61" s="12" t="s">
        <v>14</v>
      </c>
    </row>
    <row r="62" spans="2:8" ht="57" customHeight="1">
      <c r="B62" s="86"/>
      <c r="C62" s="89"/>
      <c r="D62" s="92"/>
      <c r="E62" s="89"/>
      <c r="F62" s="5" t="s">
        <v>94</v>
      </c>
      <c r="G62" s="4">
        <v>116.75595999999999</v>
      </c>
      <c r="H62" s="12" t="s">
        <v>14</v>
      </c>
    </row>
    <row r="63" spans="2:8" ht="58.5" customHeight="1">
      <c r="B63" s="86"/>
      <c r="C63" s="89"/>
      <c r="D63" s="92"/>
      <c r="E63" s="89"/>
      <c r="F63" s="5" t="s">
        <v>95</v>
      </c>
      <c r="G63" s="4">
        <v>53397.956963999997</v>
      </c>
      <c r="H63" s="12" t="s">
        <v>14</v>
      </c>
    </row>
    <row r="64" spans="2:8" ht="43.5" customHeight="1">
      <c r="B64" s="86"/>
      <c r="C64" s="89"/>
      <c r="D64" s="92"/>
      <c r="E64" s="89"/>
      <c r="F64" s="5" t="s">
        <v>47</v>
      </c>
      <c r="G64" s="4">
        <v>886.01721150000003</v>
      </c>
      <c r="H64" s="12" t="s">
        <v>14</v>
      </c>
    </row>
    <row r="65" spans="2:8" ht="48" customHeight="1">
      <c r="B65" s="86"/>
      <c r="C65" s="89"/>
      <c r="D65" s="92"/>
      <c r="E65" s="89"/>
      <c r="F65" s="5" t="s">
        <v>48</v>
      </c>
      <c r="G65" s="4">
        <v>968.99999999999977</v>
      </c>
      <c r="H65" s="12" t="s">
        <v>14</v>
      </c>
    </row>
    <row r="66" spans="2:8" ht="69" customHeight="1">
      <c r="B66" s="86"/>
      <c r="C66" s="89"/>
      <c r="D66" s="92"/>
      <c r="E66" s="89"/>
      <c r="F66" s="5" t="s">
        <v>49</v>
      </c>
      <c r="G66" s="4">
        <v>17526.729088</v>
      </c>
      <c r="H66" s="12" t="s">
        <v>14</v>
      </c>
    </row>
    <row r="67" spans="2:8" ht="45" customHeight="1">
      <c r="B67" s="86"/>
      <c r="C67" s="89"/>
      <c r="D67" s="92"/>
      <c r="E67" s="89"/>
      <c r="F67" s="5" t="s">
        <v>50</v>
      </c>
      <c r="G67" s="4">
        <v>6801.7310335000002</v>
      </c>
      <c r="H67" s="12" t="s">
        <v>14</v>
      </c>
    </row>
    <row r="68" spans="2:8" ht="75" customHeight="1">
      <c r="B68" s="86"/>
      <c r="C68" s="89"/>
      <c r="D68" s="92"/>
      <c r="E68" s="89"/>
      <c r="F68" s="5" t="s">
        <v>51</v>
      </c>
      <c r="G68" s="4">
        <v>133.5756385</v>
      </c>
      <c r="H68" s="12" t="s">
        <v>14</v>
      </c>
    </row>
    <row r="69" spans="2:8" ht="57" customHeight="1">
      <c r="B69" s="86"/>
      <c r="C69" s="89"/>
      <c r="D69" s="92"/>
      <c r="E69" s="89"/>
      <c r="F69" s="5" t="s">
        <v>52</v>
      </c>
      <c r="G69" s="4">
        <v>6119.464338499999</v>
      </c>
      <c r="H69" s="12" t="s">
        <v>14</v>
      </c>
    </row>
    <row r="70" spans="2:8" ht="62.25" customHeight="1">
      <c r="B70" s="86"/>
      <c r="C70" s="89"/>
      <c r="D70" s="92"/>
      <c r="E70" s="89"/>
      <c r="F70" s="5" t="s">
        <v>96</v>
      </c>
      <c r="G70" s="4">
        <v>1217.6777255</v>
      </c>
      <c r="H70" s="12" t="s">
        <v>14</v>
      </c>
    </row>
    <row r="71" spans="2:8" ht="63">
      <c r="B71" s="86"/>
      <c r="C71" s="89"/>
      <c r="D71" s="92"/>
      <c r="E71" s="89"/>
      <c r="F71" s="5" t="s">
        <v>97</v>
      </c>
      <c r="G71" s="4">
        <v>103.94444999999999</v>
      </c>
      <c r="H71" s="12" t="s">
        <v>14</v>
      </c>
    </row>
    <row r="72" spans="2:8" ht="59.25" customHeight="1">
      <c r="B72" s="86"/>
      <c r="C72" s="89"/>
      <c r="D72" s="92"/>
      <c r="E72" s="89"/>
      <c r="F72" s="5" t="s">
        <v>98</v>
      </c>
      <c r="G72" s="4">
        <v>55.012500000000003</v>
      </c>
      <c r="H72" s="12" t="s">
        <v>14</v>
      </c>
    </row>
    <row r="73" spans="2:8" ht="57.75" customHeight="1">
      <c r="B73" s="86"/>
      <c r="C73" s="89"/>
      <c r="D73" s="92"/>
      <c r="E73" s="89"/>
      <c r="F73" s="5" t="s">
        <v>53</v>
      </c>
      <c r="G73" s="4">
        <v>304.2167</v>
      </c>
      <c r="H73" s="12" t="s">
        <v>14</v>
      </c>
    </row>
    <row r="74" spans="2:8" ht="71.25" customHeight="1">
      <c r="B74" s="86"/>
      <c r="C74" s="89"/>
      <c r="D74" s="92"/>
      <c r="E74" s="89"/>
      <c r="F74" s="5" t="s">
        <v>99</v>
      </c>
      <c r="G74" s="4">
        <v>3434.3814969999999</v>
      </c>
      <c r="H74" s="12" t="s">
        <v>14</v>
      </c>
    </row>
    <row r="75" spans="2:8" ht="42.75" customHeight="1">
      <c r="B75" s="86"/>
      <c r="C75" s="89"/>
      <c r="D75" s="92"/>
      <c r="E75" s="89"/>
      <c r="F75" s="5" t="s">
        <v>54</v>
      </c>
      <c r="G75" s="4">
        <v>3578.76044</v>
      </c>
      <c r="H75" s="12" t="s">
        <v>14</v>
      </c>
    </row>
    <row r="76" spans="2:8" ht="67.5" customHeight="1">
      <c r="B76" s="86"/>
      <c r="C76" s="89"/>
      <c r="D76" s="92"/>
      <c r="E76" s="89"/>
      <c r="F76" s="5" t="s">
        <v>55</v>
      </c>
      <c r="G76" s="4">
        <v>1345.55</v>
      </c>
      <c r="H76" s="12" t="s">
        <v>14</v>
      </c>
    </row>
    <row r="77" spans="2:8" ht="51.75" customHeight="1">
      <c r="B77" s="86"/>
      <c r="C77" s="89"/>
      <c r="D77" s="92"/>
      <c r="E77" s="89"/>
      <c r="F77" s="5" t="s">
        <v>56</v>
      </c>
      <c r="G77" s="4">
        <v>769.25</v>
      </c>
      <c r="H77" s="12" t="s">
        <v>14</v>
      </c>
    </row>
    <row r="78" spans="2:8" ht="57" customHeight="1">
      <c r="B78" s="86"/>
      <c r="C78" s="89"/>
      <c r="D78" s="92"/>
      <c r="E78" s="89"/>
      <c r="F78" s="5" t="s">
        <v>57</v>
      </c>
      <c r="G78" s="4">
        <v>220.29784900000001</v>
      </c>
      <c r="H78" s="12" t="s">
        <v>14</v>
      </c>
    </row>
    <row r="79" spans="2:8" ht="58.5" customHeight="1">
      <c r="B79" s="86"/>
      <c r="C79" s="89"/>
      <c r="D79" s="92"/>
      <c r="E79" s="89"/>
      <c r="F79" s="5" t="s">
        <v>58</v>
      </c>
      <c r="G79" s="4">
        <v>27437.328992999999</v>
      </c>
      <c r="H79" s="12" t="s">
        <v>14</v>
      </c>
    </row>
    <row r="80" spans="2:8" ht="58.5" customHeight="1">
      <c r="B80" s="86"/>
      <c r="C80" s="89"/>
      <c r="D80" s="92"/>
      <c r="E80" s="89"/>
      <c r="F80" s="5" t="s">
        <v>59</v>
      </c>
      <c r="G80" s="4">
        <v>3704.7106350000004</v>
      </c>
      <c r="H80" s="12" t="s">
        <v>14</v>
      </c>
    </row>
    <row r="81" spans="2:8" ht="57" customHeight="1">
      <c r="B81" s="86"/>
      <c r="C81" s="89"/>
      <c r="D81" s="92"/>
      <c r="E81" s="89"/>
      <c r="F81" s="5" t="s">
        <v>60</v>
      </c>
      <c r="G81" s="4">
        <v>1831.0416694999999</v>
      </c>
      <c r="H81" s="13" t="s">
        <v>66</v>
      </c>
    </row>
    <row r="82" spans="2:8" ht="78" customHeight="1">
      <c r="B82" s="86"/>
      <c r="C82" s="89"/>
      <c r="D82" s="92"/>
      <c r="E82" s="89"/>
      <c r="F82" s="5" t="s">
        <v>61</v>
      </c>
      <c r="G82" s="4">
        <v>1300.4917464999999</v>
      </c>
      <c r="H82" s="12" t="s">
        <v>14</v>
      </c>
    </row>
    <row r="83" spans="2:8" ht="41.25" customHeight="1">
      <c r="B83" s="86"/>
      <c r="C83" s="89"/>
      <c r="D83" s="92"/>
      <c r="E83" s="89"/>
      <c r="F83" s="5" t="s">
        <v>100</v>
      </c>
      <c r="G83" s="4">
        <v>409.35586899999993</v>
      </c>
      <c r="H83" s="12" t="s">
        <v>14</v>
      </c>
    </row>
    <row r="84" spans="2:8" ht="55.5" customHeight="1">
      <c r="B84" s="86"/>
      <c r="C84" s="89"/>
      <c r="D84" s="92"/>
      <c r="E84" s="89"/>
      <c r="F84" s="5" t="s">
        <v>101</v>
      </c>
      <c r="G84" s="4">
        <v>2140.7650944999996</v>
      </c>
      <c r="H84" s="12" t="s">
        <v>14</v>
      </c>
    </row>
    <row r="85" spans="2:8" ht="66" customHeight="1">
      <c r="B85" s="86"/>
      <c r="C85" s="89"/>
      <c r="D85" s="92"/>
      <c r="E85" s="89"/>
      <c r="F85" s="5" t="s">
        <v>102</v>
      </c>
      <c r="G85" s="4">
        <v>48412.353313</v>
      </c>
      <c r="H85" s="12" t="s">
        <v>14</v>
      </c>
    </row>
    <row r="86" spans="2:8" ht="60.75" customHeight="1">
      <c r="B86" s="86"/>
      <c r="C86" s="89"/>
      <c r="D86" s="92"/>
      <c r="E86" s="89"/>
      <c r="F86" s="5" t="s">
        <v>62</v>
      </c>
      <c r="G86" s="4">
        <v>262811.54156499996</v>
      </c>
      <c r="H86" s="12" t="s">
        <v>14</v>
      </c>
    </row>
    <row r="87" spans="2:8" ht="25.5" customHeight="1">
      <c r="B87" s="86"/>
      <c r="C87" s="89"/>
      <c r="D87" s="92"/>
      <c r="E87" s="89"/>
      <c r="F87" s="5" t="s">
        <v>16</v>
      </c>
      <c r="G87" s="4">
        <v>71747.506842000017</v>
      </c>
      <c r="H87" s="12" t="s">
        <v>14</v>
      </c>
    </row>
    <row r="88" spans="2:8" ht="102" customHeight="1">
      <c r="B88" s="86"/>
      <c r="C88" s="89"/>
      <c r="D88" s="92"/>
      <c r="E88" s="89"/>
      <c r="F88" s="5" t="s">
        <v>63</v>
      </c>
      <c r="G88" s="4">
        <v>13382.4</v>
      </c>
      <c r="H88" s="12" t="s">
        <v>14</v>
      </c>
    </row>
    <row r="89" spans="2:8" ht="75" customHeight="1">
      <c r="B89" s="86"/>
      <c r="C89" s="89"/>
      <c r="D89" s="92"/>
      <c r="E89" s="89"/>
      <c r="F89" s="5" t="s">
        <v>64</v>
      </c>
      <c r="G89" s="4">
        <v>68758.939805999995</v>
      </c>
      <c r="H89" s="12" t="s">
        <v>14</v>
      </c>
    </row>
    <row r="90" spans="2:8" ht="77.25" customHeight="1" thickBot="1">
      <c r="B90" s="87"/>
      <c r="C90" s="90"/>
      <c r="D90" s="93"/>
      <c r="E90" s="90"/>
      <c r="F90" s="34" t="s">
        <v>65</v>
      </c>
      <c r="G90" s="21">
        <v>62564.334999999992</v>
      </c>
      <c r="H90" s="35" t="s">
        <v>14</v>
      </c>
    </row>
    <row r="91" spans="2:8" s="2" customFormat="1" ht="44.25" customHeight="1" thickBot="1">
      <c r="B91" s="26"/>
      <c r="C91" s="27"/>
      <c r="D91" s="27"/>
      <c r="E91" s="27"/>
      <c r="F91" s="28" t="s">
        <v>4</v>
      </c>
      <c r="G91" s="29">
        <f>G92</f>
        <v>197993.55380000002</v>
      </c>
      <c r="H91" s="30"/>
    </row>
    <row r="92" spans="2:8" ht="18.75">
      <c r="B92" s="69" t="str">
        <f>B13</f>
        <v>Об утверждении изменений, вносимых в инвестиционную программу  АО «ДГК» на 2020 – 2024 годы, утвержденную приказом Минэнерго России от 12.12.2019 № 23@, с изменениями, внесенными приказом Минэнерго России от 25.12.2020 № 22@</v>
      </c>
      <c r="C92" s="81" t="str">
        <f>C13</f>
        <v>16.12.2021 г.</v>
      </c>
      <c r="D92" s="84" t="s">
        <v>18</v>
      </c>
      <c r="E92" s="81" t="s">
        <v>15</v>
      </c>
      <c r="F92" s="23" t="s">
        <v>5</v>
      </c>
      <c r="G92" s="24">
        <f>SUM(G93:G117)</f>
        <v>197993.55380000002</v>
      </c>
      <c r="H92" s="36"/>
    </row>
    <row r="93" spans="2:8" ht="37.5">
      <c r="B93" s="70"/>
      <c r="C93" s="82"/>
      <c r="D93" s="82"/>
      <c r="E93" s="82"/>
      <c r="F93" s="6" t="s">
        <v>103</v>
      </c>
      <c r="G93" s="7">
        <v>710.24624800000004</v>
      </c>
      <c r="H93" s="14" t="s">
        <v>14</v>
      </c>
    </row>
    <row r="94" spans="2:8" ht="54" customHeight="1">
      <c r="B94" s="70"/>
      <c r="C94" s="82"/>
      <c r="D94" s="82"/>
      <c r="E94" s="82"/>
      <c r="F94" s="6" t="s">
        <v>104</v>
      </c>
      <c r="G94" s="3">
        <v>12688.954460999999</v>
      </c>
      <c r="H94" s="14" t="s">
        <v>14</v>
      </c>
    </row>
    <row r="95" spans="2:8" ht="56.25" customHeight="1">
      <c r="B95" s="70"/>
      <c r="C95" s="82"/>
      <c r="D95" s="82"/>
      <c r="E95" s="82"/>
      <c r="F95" s="6" t="s">
        <v>105</v>
      </c>
      <c r="G95" s="3">
        <v>4834.0193579999996</v>
      </c>
      <c r="H95" s="14" t="s">
        <v>14</v>
      </c>
    </row>
    <row r="96" spans="2:8" ht="55.5" customHeight="1">
      <c r="B96" s="70"/>
      <c r="C96" s="82"/>
      <c r="D96" s="82"/>
      <c r="E96" s="82"/>
      <c r="F96" s="6" t="s">
        <v>106</v>
      </c>
      <c r="G96" s="3">
        <v>76.268943000000007</v>
      </c>
      <c r="H96" s="14" t="s">
        <v>14</v>
      </c>
    </row>
    <row r="97" spans="2:8" ht="42.75" customHeight="1">
      <c r="B97" s="70"/>
      <c r="C97" s="82"/>
      <c r="D97" s="82"/>
      <c r="E97" s="82"/>
      <c r="F97" s="6" t="s">
        <v>107</v>
      </c>
      <c r="G97" s="3">
        <v>694.5728640000001</v>
      </c>
      <c r="H97" s="14" t="s">
        <v>14</v>
      </c>
    </row>
    <row r="98" spans="2:8" ht="50.25" customHeight="1">
      <c r="B98" s="70"/>
      <c r="C98" s="82"/>
      <c r="D98" s="82"/>
      <c r="E98" s="82"/>
      <c r="F98" s="6" t="s">
        <v>108</v>
      </c>
      <c r="G98" s="3">
        <v>3475.3479360000006</v>
      </c>
      <c r="H98" s="14" t="s">
        <v>14</v>
      </c>
    </row>
    <row r="99" spans="2:8" ht="51" customHeight="1">
      <c r="B99" s="70"/>
      <c r="C99" s="82"/>
      <c r="D99" s="82"/>
      <c r="E99" s="82"/>
      <c r="F99" s="6" t="s">
        <v>109</v>
      </c>
      <c r="G99" s="3">
        <v>4643.3333279999997</v>
      </c>
      <c r="H99" s="14" t="s">
        <v>14</v>
      </c>
    </row>
    <row r="100" spans="2:8" ht="44.25" customHeight="1">
      <c r="B100" s="70"/>
      <c r="C100" s="82"/>
      <c r="D100" s="82"/>
      <c r="E100" s="82"/>
      <c r="F100" s="6" t="s">
        <v>110</v>
      </c>
      <c r="G100" s="3">
        <v>103.71774600000001</v>
      </c>
      <c r="H100" s="14" t="s">
        <v>14</v>
      </c>
    </row>
    <row r="101" spans="2:8" ht="33.75" customHeight="1">
      <c r="B101" s="70"/>
      <c r="C101" s="82"/>
      <c r="D101" s="82"/>
      <c r="E101" s="82"/>
      <c r="F101" s="6" t="s">
        <v>111</v>
      </c>
      <c r="G101" s="3">
        <v>68707.784576000005</v>
      </c>
      <c r="H101" s="14" t="s">
        <v>14</v>
      </c>
    </row>
    <row r="102" spans="2:8" ht="61.5" customHeight="1">
      <c r="B102" s="70"/>
      <c r="C102" s="82"/>
      <c r="D102" s="82"/>
      <c r="E102" s="82"/>
      <c r="F102" s="6" t="s">
        <v>112</v>
      </c>
      <c r="G102" s="3">
        <v>15528.32136</v>
      </c>
      <c r="H102" s="14" t="s">
        <v>14</v>
      </c>
    </row>
    <row r="103" spans="2:8" ht="47.25" customHeight="1">
      <c r="B103" s="70"/>
      <c r="C103" s="82"/>
      <c r="D103" s="82"/>
      <c r="E103" s="82"/>
      <c r="F103" s="6" t="s">
        <v>113</v>
      </c>
      <c r="G103" s="3">
        <v>1846.2502320000001</v>
      </c>
      <c r="H103" s="14" t="s">
        <v>14</v>
      </c>
    </row>
    <row r="104" spans="2:8" ht="54" customHeight="1">
      <c r="B104" s="70"/>
      <c r="C104" s="82"/>
      <c r="D104" s="82"/>
      <c r="E104" s="82"/>
      <c r="F104" s="6" t="s">
        <v>114</v>
      </c>
      <c r="G104" s="3">
        <v>19822.871928</v>
      </c>
      <c r="H104" s="14" t="s">
        <v>14</v>
      </c>
    </row>
    <row r="105" spans="2:8" ht="35.25" customHeight="1">
      <c r="B105" s="70"/>
      <c r="C105" s="82"/>
      <c r="D105" s="82"/>
      <c r="E105" s="82"/>
      <c r="F105" s="6" t="s">
        <v>115</v>
      </c>
      <c r="G105" s="3">
        <v>5038.9560000000001</v>
      </c>
      <c r="H105" s="14" t="s">
        <v>14</v>
      </c>
    </row>
    <row r="106" spans="2:8" ht="37.5">
      <c r="B106" s="70"/>
      <c r="C106" s="82"/>
      <c r="D106" s="82"/>
      <c r="E106" s="82"/>
      <c r="F106" s="6" t="s">
        <v>116</v>
      </c>
      <c r="G106" s="3">
        <v>1549.0667070000002</v>
      </c>
      <c r="H106" s="14" t="s">
        <v>14</v>
      </c>
    </row>
    <row r="107" spans="2:8" ht="37.5">
      <c r="B107" s="70"/>
      <c r="C107" s="82"/>
      <c r="D107" s="82"/>
      <c r="E107" s="82"/>
      <c r="F107" s="6" t="s">
        <v>117</v>
      </c>
      <c r="G107" s="3">
        <v>8836.8190400000003</v>
      </c>
      <c r="H107" s="14" t="s">
        <v>14</v>
      </c>
    </row>
    <row r="108" spans="2:8" ht="37.5">
      <c r="B108" s="70"/>
      <c r="C108" s="82"/>
      <c r="D108" s="82"/>
      <c r="E108" s="82"/>
      <c r="F108" s="6" t="s">
        <v>118</v>
      </c>
      <c r="G108" s="3">
        <v>102.45376000000002</v>
      </c>
      <c r="H108" s="14" t="s">
        <v>14</v>
      </c>
    </row>
    <row r="109" spans="2:8" ht="37.5">
      <c r="B109" s="70"/>
      <c r="C109" s="82"/>
      <c r="D109" s="82"/>
      <c r="E109" s="82"/>
      <c r="F109" s="6" t="s">
        <v>119</v>
      </c>
      <c r="G109" s="3">
        <v>6707.7310079999997</v>
      </c>
      <c r="H109" s="14" t="s">
        <v>14</v>
      </c>
    </row>
    <row r="110" spans="2:8" ht="56.25">
      <c r="B110" s="70"/>
      <c r="C110" s="82"/>
      <c r="D110" s="82"/>
      <c r="E110" s="82"/>
      <c r="F110" s="6" t="s">
        <v>120</v>
      </c>
      <c r="G110" s="3">
        <v>17171.259040000001</v>
      </c>
      <c r="H110" s="14" t="s">
        <v>14</v>
      </c>
    </row>
    <row r="111" spans="2:8" ht="56.25">
      <c r="B111" s="70"/>
      <c r="C111" s="82"/>
      <c r="D111" s="82"/>
      <c r="E111" s="82"/>
      <c r="F111" s="6" t="s">
        <v>121</v>
      </c>
      <c r="G111" s="3">
        <v>4020.7855410000002</v>
      </c>
      <c r="H111" s="14" t="s">
        <v>14</v>
      </c>
    </row>
    <row r="112" spans="2:8" ht="37.5">
      <c r="B112" s="70"/>
      <c r="C112" s="82"/>
      <c r="D112" s="82"/>
      <c r="E112" s="82"/>
      <c r="F112" s="6" t="s">
        <v>122</v>
      </c>
      <c r="G112" s="3">
        <v>2244.1668720000002</v>
      </c>
      <c r="H112" s="14" t="s">
        <v>14</v>
      </c>
    </row>
    <row r="113" spans="2:8" ht="75">
      <c r="B113" s="70"/>
      <c r="C113" s="82"/>
      <c r="D113" s="82"/>
      <c r="E113" s="82"/>
      <c r="F113" s="6" t="s">
        <v>123</v>
      </c>
      <c r="G113" s="3">
        <v>1062.686136</v>
      </c>
      <c r="H113" s="14" t="s">
        <v>14</v>
      </c>
    </row>
    <row r="114" spans="2:8" ht="56.25">
      <c r="B114" s="70"/>
      <c r="C114" s="82"/>
      <c r="D114" s="82"/>
      <c r="E114" s="82"/>
      <c r="F114" s="6" t="s">
        <v>124</v>
      </c>
      <c r="G114" s="3">
        <v>1531.2000000000003</v>
      </c>
      <c r="H114" s="14" t="s">
        <v>14</v>
      </c>
    </row>
    <row r="115" spans="2:8" ht="45.75" customHeight="1">
      <c r="B115" s="70"/>
      <c r="C115" s="82"/>
      <c r="D115" s="82"/>
      <c r="E115" s="82"/>
      <c r="F115" s="6" t="s">
        <v>125</v>
      </c>
      <c r="G115" s="3">
        <v>8086.5957239999998</v>
      </c>
      <c r="H115" s="14" t="s">
        <v>14</v>
      </c>
    </row>
    <row r="116" spans="2:8" ht="61.5" customHeight="1">
      <c r="B116" s="70"/>
      <c r="C116" s="82"/>
      <c r="D116" s="82"/>
      <c r="E116" s="82"/>
      <c r="F116" s="6" t="s">
        <v>126</v>
      </c>
      <c r="G116" s="3">
        <v>572.65</v>
      </c>
      <c r="H116" s="14" t="s">
        <v>14</v>
      </c>
    </row>
    <row r="117" spans="2:8" ht="26.25" customHeight="1" thickBot="1">
      <c r="B117" s="71"/>
      <c r="C117" s="83"/>
      <c r="D117" s="83"/>
      <c r="E117" s="83"/>
      <c r="F117" s="20" t="s">
        <v>16</v>
      </c>
      <c r="G117" s="31">
        <v>7937.4949919999999</v>
      </c>
      <c r="H117" s="32" t="s">
        <v>14</v>
      </c>
    </row>
    <row r="118" spans="2:8" s="2" customFormat="1" ht="31.5" customHeight="1" thickBot="1">
      <c r="B118" s="26"/>
      <c r="C118" s="27"/>
      <c r="D118" s="27"/>
      <c r="E118" s="27"/>
      <c r="F118" s="28" t="s">
        <v>6</v>
      </c>
      <c r="G118" s="29">
        <f>G119</f>
        <v>9191709.5639306549</v>
      </c>
      <c r="H118" s="30"/>
    </row>
    <row r="119" spans="2:8" ht="37.5">
      <c r="B119" s="69" t="str">
        <f>B92</f>
        <v>Об утверждении изменений, вносимых в инвестиционную программу  АО «ДГК» на 2020 – 2024 годы, утвержденную приказом Минэнерго России от 12.12.2019 № 23@, с изменениями, внесенными приказом Минэнерго России от 25.12.2020 № 22@</v>
      </c>
      <c r="C119" s="81" t="str">
        <f>C13</f>
        <v>16.12.2021 г.</v>
      </c>
      <c r="D119" s="84" t="s">
        <v>24</v>
      </c>
      <c r="E119" s="81" t="s">
        <v>15</v>
      </c>
      <c r="F119" s="23" t="s">
        <v>23</v>
      </c>
      <c r="G119" s="33">
        <f>SUM(G120:G139)</f>
        <v>9191709.5639306549</v>
      </c>
      <c r="H119" s="25"/>
    </row>
    <row r="120" spans="2:8" ht="81.75" customHeight="1">
      <c r="B120" s="70"/>
      <c r="C120" s="94"/>
      <c r="D120" s="82"/>
      <c r="E120" s="94"/>
      <c r="F120" s="6" t="s">
        <v>127</v>
      </c>
      <c r="G120" s="3">
        <v>11014.442514000002</v>
      </c>
      <c r="H120" s="11" t="s">
        <v>14</v>
      </c>
    </row>
    <row r="121" spans="2:8" ht="56.25">
      <c r="B121" s="70"/>
      <c r="C121" s="94"/>
      <c r="D121" s="82"/>
      <c r="E121" s="94"/>
      <c r="F121" s="6" t="s">
        <v>128</v>
      </c>
      <c r="G121" s="3">
        <v>16211.093778000002</v>
      </c>
      <c r="H121" s="11" t="s">
        <v>14</v>
      </c>
    </row>
    <row r="122" spans="2:8" ht="72.75" customHeight="1">
      <c r="B122" s="70"/>
      <c r="C122" s="94"/>
      <c r="D122" s="82"/>
      <c r="E122" s="94"/>
      <c r="F122" s="6" t="s">
        <v>129</v>
      </c>
      <c r="G122" s="3">
        <v>2050.716042</v>
      </c>
      <c r="H122" s="11" t="s">
        <v>14</v>
      </c>
    </row>
    <row r="123" spans="2:8" ht="63" customHeight="1">
      <c r="B123" s="70"/>
      <c r="C123" s="94"/>
      <c r="D123" s="82"/>
      <c r="E123" s="94"/>
      <c r="F123" s="6" t="s">
        <v>130</v>
      </c>
      <c r="G123" s="4">
        <v>13068</v>
      </c>
      <c r="H123" s="15" t="s">
        <v>145</v>
      </c>
    </row>
    <row r="124" spans="2:8" ht="37.5">
      <c r="B124" s="70"/>
      <c r="C124" s="94"/>
      <c r="D124" s="82"/>
      <c r="E124" s="94"/>
      <c r="F124" s="6" t="s">
        <v>131</v>
      </c>
      <c r="G124" s="4">
        <v>2168.192583</v>
      </c>
      <c r="H124" s="15" t="s">
        <v>14</v>
      </c>
    </row>
    <row r="125" spans="2:8" ht="56.25">
      <c r="B125" s="70"/>
      <c r="C125" s="94"/>
      <c r="D125" s="82"/>
      <c r="E125" s="94"/>
      <c r="F125" s="6" t="s">
        <v>132</v>
      </c>
      <c r="G125" s="4">
        <v>445.62275999999997</v>
      </c>
      <c r="H125" s="15" t="s">
        <v>14</v>
      </c>
    </row>
    <row r="126" spans="2:8" ht="56.25">
      <c r="B126" s="70"/>
      <c r="C126" s="94"/>
      <c r="D126" s="82"/>
      <c r="E126" s="94"/>
      <c r="F126" s="6" t="s">
        <v>133</v>
      </c>
      <c r="G126" s="4">
        <v>4135.6599569999998</v>
      </c>
      <c r="H126" s="15" t="s">
        <v>14</v>
      </c>
    </row>
    <row r="127" spans="2:8" ht="68.25" customHeight="1">
      <c r="B127" s="70"/>
      <c r="C127" s="94"/>
      <c r="D127" s="82"/>
      <c r="E127" s="94"/>
      <c r="F127" s="6" t="s">
        <v>134</v>
      </c>
      <c r="G127" s="4">
        <v>658.11149999999998</v>
      </c>
      <c r="H127" s="15" t="s">
        <v>14</v>
      </c>
    </row>
    <row r="128" spans="2:8" ht="68.25" customHeight="1">
      <c r="B128" s="70"/>
      <c r="C128" s="94"/>
      <c r="D128" s="82"/>
      <c r="E128" s="94"/>
      <c r="F128" s="6" t="s">
        <v>135</v>
      </c>
      <c r="G128" s="4">
        <v>1154.0458980000001</v>
      </c>
      <c r="H128" s="15" t="s">
        <v>14</v>
      </c>
    </row>
    <row r="129" spans="2:8" ht="75">
      <c r="B129" s="70"/>
      <c r="C129" s="94"/>
      <c r="D129" s="82"/>
      <c r="E129" s="94"/>
      <c r="F129" s="6" t="s">
        <v>136</v>
      </c>
      <c r="G129" s="4">
        <v>25011.368271000003</v>
      </c>
      <c r="H129" s="15" t="s">
        <v>14</v>
      </c>
    </row>
    <row r="130" spans="2:8" ht="56.25">
      <c r="B130" s="70"/>
      <c r="C130" s="94"/>
      <c r="D130" s="82"/>
      <c r="E130" s="94"/>
      <c r="F130" s="6" t="s">
        <v>137</v>
      </c>
      <c r="G130" s="4">
        <v>10716.823780000001</v>
      </c>
      <c r="H130" s="15" t="s">
        <v>14</v>
      </c>
    </row>
    <row r="131" spans="2:8" ht="74.25" customHeight="1">
      <c r="B131" s="70"/>
      <c r="C131" s="94"/>
      <c r="D131" s="82"/>
      <c r="E131" s="94"/>
      <c r="F131" s="6" t="s">
        <v>138</v>
      </c>
      <c r="G131" s="4">
        <v>1350</v>
      </c>
      <c r="H131" s="15" t="s">
        <v>14</v>
      </c>
    </row>
    <row r="132" spans="2:8" ht="69.75" customHeight="1">
      <c r="B132" s="70"/>
      <c r="C132" s="94"/>
      <c r="D132" s="82"/>
      <c r="E132" s="94"/>
      <c r="F132" s="6" t="s">
        <v>139</v>
      </c>
      <c r="G132" s="4">
        <v>744.50105999999994</v>
      </c>
      <c r="H132" s="15" t="s">
        <v>14</v>
      </c>
    </row>
    <row r="133" spans="2:8" ht="56.25">
      <c r="B133" s="70"/>
      <c r="C133" s="94"/>
      <c r="D133" s="82"/>
      <c r="E133" s="94"/>
      <c r="F133" s="6" t="s">
        <v>140</v>
      </c>
      <c r="G133" s="4">
        <v>1582.742718</v>
      </c>
      <c r="H133" s="15" t="s">
        <v>14</v>
      </c>
    </row>
    <row r="134" spans="2:8" ht="56.25">
      <c r="B134" s="70"/>
      <c r="C134" s="94"/>
      <c r="D134" s="82"/>
      <c r="E134" s="94"/>
      <c r="F134" s="6" t="s">
        <v>141</v>
      </c>
      <c r="G134" s="4">
        <v>82.968531623999993</v>
      </c>
      <c r="H134" s="15" t="s">
        <v>14</v>
      </c>
    </row>
    <row r="135" spans="2:8" ht="68.25" customHeight="1">
      <c r="B135" s="70"/>
      <c r="C135" s="94"/>
      <c r="D135" s="82"/>
      <c r="E135" s="94"/>
      <c r="F135" s="6" t="s">
        <v>142</v>
      </c>
      <c r="G135" s="4">
        <v>503.04554229600001</v>
      </c>
      <c r="H135" s="15" t="s">
        <v>14</v>
      </c>
    </row>
    <row r="136" spans="2:8">
      <c r="B136" s="70"/>
      <c r="C136" s="94"/>
      <c r="D136" s="82"/>
      <c r="E136" s="94"/>
      <c r="F136" s="53" t="s">
        <v>16</v>
      </c>
      <c r="G136" s="4">
        <v>119013.925475736</v>
      </c>
      <c r="H136" s="15" t="s">
        <v>14</v>
      </c>
    </row>
    <row r="137" spans="2:8" ht="31.5">
      <c r="B137" s="70"/>
      <c r="C137" s="94"/>
      <c r="D137" s="82"/>
      <c r="E137" s="94"/>
      <c r="F137" s="53"/>
      <c r="G137" s="4">
        <v>108.81</v>
      </c>
      <c r="H137" s="10" t="s">
        <v>66</v>
      </c>
    </row>
    <row r="138" spans="2:8" ht="37.5">
      <c r="B138" s="70"/>
      <c r="C138" s="94"/>
      <c r="D138" s="82"/>
      <c r="E138" s="94"/>
      <c r="F138" s="6" t="s">
        <v>143</v>
      </c>
      <c r="G138" s="4">
        <v>8969741.9935199991</v>
      </c>
      <c r="H138" s="15" t="s">
        <v>145</v>
      </c>
    </row>
    <row r="139" spans="2:8" ht="113.25" customHeight="1" thickBot="1">
      <c r="B139" s="71"/>
      <c r="C139" s="95"/>
      <c r="D139" s="83"/>
      <c r="E139" s="95"/>
      <c r="F139" s="20" t="s">
        <v>144</v>
      </c>
      <c r="G139" s="21">
        <v>11947.5</v>
      </c>
      <c r="H139" s="22" t="s">
        <v>14</v>
      </c>
    </row>
    <row r="140" spans="2:8" s="2" customFormat="1" ht="48.75" customHeight="1" thickBot="1">
      <c r="B140" s="26"/>
      <c r="C140" s="27"/>
      <c r="D140" s="27"/>
      <c r="E140" s="27"/>
      <c r="F140" s="28" t="s">
        <v>7</v>
      </c>
      <c r="G140" s="29">
        <f>G141</f>
        <v>1636004.4065234999</v>
      </c>
      <c r="H140" s="30"/>
    </row>
    <row r="141" spans="2:8" ht="48.75" customHeight="1">
      <c r="B141" s="85" t="str">
        <f>B119</f>
        <v>Об утверждении изменений, вносимых в инвестиционную программу  АО «ДГК» на 2020 – 2024 годы, утвержденную приказом Минэнерго России от 12.12.2019 № 23@, с изменениями, внесенными приказом Минэнерго России от 25.12.2020 № 22@</v>
      </c>
      <c r="C141" s="91" t="str">
        <f>C119</f>
        <v>16.12.2021 г.</v>
      </c>
      <c r="D141" s="91" t="s">
        <v>19</v>
      </c>
      <c r="E141" s="88" t="s">
        <v>15</v>
      </c>
      <c r="F141" s="23" t="s">
        <v>2</v>
      </c>
      <c r="G141" s="24">
        <f>SUM(G142:G171)</f>
        <v>1636004.4065234999</v>
      </c>
      <c r="H141" s="25"/>
    </row>
    <row r="142" spans="2:8" ht="48.75" customHeight="1">
      <c r="B142" s="86"/>
      <c r="C142" s="92"/>
      <c r="D142" s="92"/>
      <c r="E142" s="89"/>
      <c r="F142" s="6" t="s">
        <v>146</v>
      </c>
      <c r="G142" s="8">
        <v>725.24141999999995</v>
      </c>
      <c r="H142" s="14" t="s">
        <v>22</v>
      </c>
    </row>
    <row r="143" spans="2:8" ht="48.75" customHeight="1">
      <c r="B143" s="86"/>
      <c r="C143" s="92"/>
      <c r="D143" s="92"/>
      <c r="E143" s="89"/>
      <c r="F143" s="6" t="s">
        <v>148</v>
      </c>
      <c r="G143" s="7">
        <v>10823.248670500001</v>
      </c>
      <c r="H143" s="14" t="s">
        <v>14</v>
      </c>
    </row>
    <row r="144" spans="2:8" ht="48.75" customHeight="1">
      <c r="B144" s="86"/>
      <c r="C144" s="92"/>
      <c r="D144" s="92"/>
      <c r="E144" s="89"/>
      <c r="F144" s="96" t="s">
        <v>149</v>
      </c>
      <c r="G144" s="8">
        <v>140732.06668000002</v>
      </c>
      <c r="H144" s="14" t="s">
        <v>14</v>
      </c>
    </row>
    <row r="145" spans="2:8" ht="48.75" customHeight="1">
      <c r="B145" s="86"/>
      <c r="C145" s="92"/>
      <c r="D145" s="92"/>
      <c r="E145" s="89"/>
      <c r="F145" s="96"/>
      <c r="G145" s="8">
        <v>187863.46163999996</v>
      </c>
      <c r="H145" s="14" t="s">
        <v>22</v>
      </c>
    </row>
    <row r="146" spans="2:8" ht="48.75" customHeight="1">
      <c r="B146" s="86"/>
      <c r="C146" s="92"/>
      <c r="D146" s="92"/>
      <c r="E146" s="89"/>
      <c r="F146" s="96" t="s">
        <v>150</v>
      </c>
      <c r="G146" s="8">
        <v>61578.227659999917</v>
      </c>
      <c r="H146" s="14" t="s">
        <v>14</v>
      </c>
    </row>
    <row r="147" spans="2:8" ht="48.75" customHeight="1">
      <c r="B147" s="86"/>
      <c r="C147" s="92"/>
      <c r="D147" s="92"/>
      <c r="E147" s="89"/>
      <c r="F147" s="96"/>
      <c r="G147" s="8">
        <v>376872.20599150012</v>
      </c>
      <c r="H147" s="14" t="s">
        <v>22</v>
      </c>
    </row>
    <row r="148" spans="2:8" ht="48.75" customHeight="1">
      <c r="B148" s="86"/>
      <c r="C148" s="92"/>
      <c r="D148" s="92"/>
      <c r="E148" s="89"/>
      <c r="F148" s="96" t="s">
        <v>151</v>
      </c>
      <c r="G148" s="8">
        <v>168820.61794000003</v>
      </c>
      <c r="H148" s="14" t="s">
        <v>14</v>
      </c>
    </row>
    <row r="149" spans="2:8" ht="48.75" customHeight="1">
      <c r="B149" s="86"/>
      <c r="C149" s="92"/>
      <c r="D149" s="92"/>
      <c r="E149" s="89"/>
      <c r="F149" s="96"/>
      <c r="G149" s="8">
        <v>308759.70512999996</v>
      </c>
      <c r="H149" s="14" t="s">
        <v>22</v>
      </c>
    </row>
    <row r="150" spans="2:8" ht="48.75" customHeight="1">
      <c r="B150" s="86"/>
      <c r="C150" s="92"/>
      <c r="D150" s="92"/>
      <c r="E150" s="89"/>
      <c r="F150" s="6" t="s">
        <v>152</v>
      </c>
      <c r="G150" s="7">
        <v>6412.3470789999992</v>
      </c>
      <c r="H150" s="14" t="s">
        <v>14</v>
      </c>
    </row>
    <row r="151" spans="2:8" ht="48.75" customHeight="1">
      <c r="B151" s="86"/>
      <c r="C151" s="92"/>
      <c r="D151" s="92"/>
      <c r="E151" s="89"/>
      <c r="F151" s="6" t="s">
        <v>153</v>
      </c>
      <c r="G151" s="7">
        <v>1547.4774874999998</v>
      </c>
      <c r="H151" s="14" t="s">
        <v>14</v>
      </c>
    </row>
    <row r="152" spans="2:8" ht="48.75" customHeight="1">
      <c r="B152" s="86"/>
      <c r="C152" s="92"/>
      <c r="D152" s="92"/>
      <c r="E152" s="89"/>
      <c r="F152" s="6" t="s">
        <v>154</v>
      </c>
      <c r="G152" s="7">
        <v>6948.97559</v>
      </c>
      <c r="H152" s="14" t="s">
        <v>14</v>
      </c>
    </row>
    <row r="153" spans="2:8" ht="48.75" customHeight="1">
      <c r="B153" s="86"/>
      <c r="C153" s="92"/>
      <c r="D153" s="92"/>
      <c r="E153" s="89"/>
      <c r="F153" s="6" t="s">
        <v>155</v>
      </c>
      <c r="G153" s="7">
        <v>10526.362175</v>
      </c>
      <c r="H153" s="14" t="s">
        <v>14</v>
      </c>
    </row>
    <row r="154" spans="2:8" ht="108.75" customHeight="1">
      <c r="B154" s="86"/>
      <c r="C154" s="92"/>
      <c r="D154" s="92"/>
      <c r="E154" s="89"/>
      <c r="F154" s="6" t="s">
        <v>156</v>
      </c>
      <c r="G154" s="7">
        <v>4558.3761920000006</v>
      </c>
      <c r="H154" s="14" t="s">
        <v>14</v>
      </c>
    </row>
    <row r="155" spans="2:8" ht="70.5" customHeight="1">
      <c r="B155" s="86"/>
      <c r="C155" s="92"/>
      <c r="D155" s="92"/>
      <c r="E155" s="89"/>
      <c r="F155" s="6" t="s">
        <v>157</v>
      </c>
      <c r="G155" s="7">
        <v>7928.3951110000007</v>
      </c>
      <c r="H155" s="14" t="s">
        <v>14</v>
      </c>
    </row>
    <row r="156" spans="2:8" ht="48.75" customHeight="1">
      <c r="B156" s="86"/>
      <c r="C156" s="92"/>
      <c r="D156" s="92"/>
      <c r="E156" s="89"/>
      <c r="F156" s="6" t="s">
        <v>158</v>
      </c>
      <c r="G156" s="7">
        <v>1884.5458120000001</v>
      </c>
      <c r="H156" s="14" t="s">
        <v>14</v>
      </c>
    </row>
    <row r="157" spans="2:8" ht="60.75" customHeight="1">
      <c r="B157" s="86"/>
      <c r="C157" s="92"/>
      <c r="D157" s="92"/>
      <c r="E157" s="89"/>
      <c r="F157" s="6" t="s">
        <v>159</v>
      </c>
      <c r="G157" s="7">
        <v>61972.167497500035</v>
      </c>
      <c r="H157" s="14" t="s">
        <v>14</v>
      </c>
    </row>
    <row r="158" spans="2:8" ht="48.75" customHeight="1">
      <c r="B158" s="86"/>
      <c r="C158" s="92"/>
      <c r="D158" s="92"/>
      <c r="E158" s="89"/>
      <c r="F158" s="6" t="s">
        <v>160</v>
      </c>
      <c r="G158" s="7">
        <v>1256.6687810000001</v>
      </c>
      <c r="H158" s="14" t="s">
        <v>14</v>
      </c>
    </row>
    <row r="159" spans="2:8" ht="48.75" customHeight="1">
      <c r="B159" s="86"/>
      <c r="C159" s="92"/>
      <c r="D159" s="92"/>
      <c r="E159" s="89"/>
      <c r="F159" s="6" t="s">
        <v>161</v>
      </c>
      <c r="G159" s="7">
        <v>179.07644449999998</v>
      </c>
      <c r="H159" s="14" t="s">
        <v>14</v>
      </c>
    </row>
    <row r="160" spans="2:8" ht="48.75" customHeight="1">
      <c r="B160" s="86"/>
      <c r="C160" s="92"/>
      <c r="D160" s="92"/>
      <c r="E160" s="89"/>
      <c r="F160" s="6" t="s">
        <v>162</v>
      </c>
      <c r="G160" s="8">
        <v>148656.744477</v>
      </c>
      <c r="H160" s="14" t="s">
        <v>22</v>
      </c>
    </row>
    <row r="161" spans="2:8" ht="48.75" customHeight="1">
      <c r="B161" s="86"/>
      <c r="C161" s="92"/>
      <c r="D161" s="92"/>
      <c r="E161" s="89"/>
      <c r="F161" s="6" t="s">
        <v>163</v>
      </c>
      <c r="G161" s="7">
        <v>13842.313325000001</v>
      </c>
      <c r="H161" s="14" t="s">
        <v>14</v>
      </c>
    </row>
    <row r="162" spans="2:8" ht="48.75" customHeight="1">
      <c r="B162" s="86"/>
      <c r="C162" s="92"/>
      <c r="D162" s="92"/>
      <c r="E162" s="89"/>
      <c r="F162" s="6" t="s">
        <v>164</v>
      </c>
      <c r="G162" s="8">
        <v>508.65229950000003</v>
      </c>
      <c r="H162" s="14" t="s">
        <v>22</v>
      </c>
    </row>
    <row r="163" spans="2:8" ht="48.75" customHeight="1">
      <c r="B163" s="86"/>
      <c r="C163" s="92"/>
      <c r="D163" s="92"/>
      <c r="E163" s="89"/>
      <c r="F163" s="6" t="s">
        <v>165</v>
      </c>
      <c r="G163" s="8">
        <v>1458.2669954999999</v>
      </c>
      <c r="H163" s="14" t="s">
        <v>22</v>
      </c>
    </row>
    <row r="164" spans="2:8" ht="62.25" customHeight="1">
      <c r="B164" s="86"/>
      <c r="C164" s="92"/>
      <c r="D164" s="92"/>
      <c r="E164" s="89"/>
      <c r="F164" s="6" t="s">
        <v>166</v>
      </c>
      <c r="G164" s="7">
        <v>2156.0593699999999</v>
      </c>
      <c r="H164" s="14" t="s">
        <v>14</v>
      </c>
    </row>
    <row r="165" spans="2:8" ht="48.75" customHeight="1">
      <c r="B165" s="86"/>
      <c r="C165" s="92"/>
      <c r="D165" s="92"/>
      <c r="E165" s="89"/>
      <c r="F165" s="6" t="s">
        <v>167</v>
      </c>
      <c r="G165" s="7">
        <v>645.9357</v>
      </c>
      <c r="H165" s="14" t="s">
        <v>14</v>
      </c>
    </row>
    <row r="166" spans="2:8" ht="48.75" customHeight="1">
      <c r="B166" s="86"/>
      <c r="C166" s="92"/>
      <c r="D166" s="92"/>
      <c r="E166" s="89"/>
      <c r="F166" s="6" t="s">
        <v>168</v>
      </c>
      <c r="G166" s="8">
        <v>33564.375</v>
      </c>
      <c r="H166" s="14" t="s">
        <v>22</v>
      </c>
    </row>
    <row r="167" spans="2:8" ht="48.75" customHeight="1">
      <c r="B167" s="86"/>
      <c r="C167" s="92"/>
      <c r="D167" s="92"/>
      <c r="E167" s="89"/>
      <c r="F167" s="6" t="s">
        <v>169</v>
      </c>
      <c r="G167" s="8">
        <v>442.53462449999995</v>
      </c>
      <c r="H167" s="14" t="s">
        <v>22</v>
      </c>
    </row>
    <row r="168" spans="2:8" ht="48.75" customHeight="1">
      <c r="B168" s="86"/>
      <c r="C168" s="92"/>
      <c r="D168" s="92"/>
      <c r="E168" s="89"/>
      <c r="F168" s="6" t="s">
        <v>170</v>
      </c>
      <c r="G168" s="8">
        <v>-9134.09</v>
      </c>
      <c r="H168" s="14" t="s">
        <v>14</v>
      </c>
    </row>
    <row r="169" spans="2:8" ht="48.75" customHeight="1">
      <c r="B169" s="86"/>
      <c r="C169" s="92"/>
      <c r="D169" s="92"/>
      <c r="E169" s="89"/>
      <c r="F169" s="6" t="s">
        <v>147</v>
      </c>
      <c r="G169" s="8">
        <v>-11244.29</v>
      </c>
      <c r="H169" s="14" t="s">
        <v>14</v>
      </c>
    </row>
    <row r="170" spans="2:8" ht="48.75" customHeight="1">
      <c r="B170" s="86"/>
      <c r="C170" s="92"/>
      <c r="D170" s="92"/>
      <c r="E170" s="89"/>
      <c r="F170" s="96" t="s">
        <v>16</v>
      </c>
      <c r="G170" s="8">
        <v>35734.613360000003</v>
      </c>
      <c r="H170" s="14" t="s">
        <v>14</v>
      </c>
    </row>
    <row r="171" spans="2:8" ht="48.75" customHeight="1" thickBot="1">
      <c r="B171" s="87"/>
      <c r="C171" s="93"/>
      <c r="D171" s="93"/>
      <c r="E171" s="90"/>
      <c r="F171" s="97"/>
      <c r="G171" s="9">
        <v>59984.124070500002</v>
      </c>
      <c r="H171" s="42" t="s">
        <v>66</v>
      </c>
    </row>
    <row r="172" spans="2:8" ht="21.75" customHeight="1">
      <c r="B172" s="72" t="s">
        <v>171</v>
      </c>
      <c r="C172" s="73"/>
      <c r="D172" s="73"/>
      <c r="E172" s="74"/>
      <c r="F172" s="44" t="s">
        <v>14</v>
      </c>
      <c r="G172" s="45">
        <f>SUMIF(H14:H171,"Амортизация",G14:G171)</f>
        <v>2110641.0343211549</v>
      </c>
      <c r="H172" s="46"/>
    </row>
    <row r="173" spans="2:8" ht="21.75" customHeight="1">
      <c r="B173" s="75"/>
      <c r="C173" s="76"/>
      <c r="D173" s="76"/>
      <c r="E173" s="77"/>
      <c r="F173" s="47" t="s">
        <v>145</v>
      </c>
      <c r="G173" s="48">
        <f>SUMIF(H14:H171,"Эмиссия акций",G14:G171)</f>
        <v>8982809.9935199991</v>
      </c>
      <c r="H173" s="49"/>
    </row>
    <row r="174" spans="2:8" ht="21.75" customHeight="1">
      <c r="B174" s="75"/>
      <c r="C174" s="76"/>
      <c r="D174" s="76"/>
      <c r="E174" s="77"/>
      <c r="F174" s="47" t="s">
        <v>22</v>
      </c>
      <c r="G174" s="48">
        <f>SUMIF(H14:H171,"займ РусГидро",G14:G171)</f>
        <v>1066109.6486865</v>
      </c>
      <c r="H174" s="49"/>
    </row>
    <row r="175" spans="2:8" ht="24" thickBot="1">
      <c r="B175" s="78"/>
      <c r="C175" s="79"/>
      <c r="D175" s="79"/>
      <c r="E175" s="80"/>
      <c r="F175" s="50" t="s">
        <v>66</v>
      </c>
      <c r="G175" s="51">
        <f>SUMIF(H14:H171,"Средства от реализации активов",G14:G171)</f>
        <v>64186.423289999999</v>
      </c>
      <c r="H175" s="52"/>
    </row>
    <row r="176" spans="2:8" ht="48.75" customHeight="1">
      <c r="B176" s="54"/>
      <c r="C176" s="54"/>
      <c r="D176" s="54"/>
      <c r="E176" s="54"/>
      <c r="F176" s="54"/>
      <c r="G176" s="54"/>
      <c r="H176" s="54"/>
    </row>
    <row r="177" spans="2:2" ht="23.25">
      <c r="B177" s="43"/>
    </row>
  </sheetData>
  <mergeCells count="33">
    <mergeCell ref="F170:F171"/>
    <mergeCell ref="B141:B171"/>
    <mergeCell ref="C141:C171"/>
    <mergeCell ref="D141:D171"/>
    <mergeCell ref="E141:E171"/>
    <mergeCell ref="F144:F145"/>
    <mergeCell ref="F146:F147"/>
    <mergeCell ref="F148:F149"/>
    <mergeCell ref="B13:B90"/>
    <mergeCell ref="C13:C90"/>
    <mergeCell ref="D13:D90"/>
    <mergeCell ref="E13:E90"/>
    <mergeCell ref="B119:B139"/>
    <mergeCell ref="C119:C139"/>
    <mergeCell ref="D119:D139"/>
    <mergeCell ref="E119:E139"/>
    <mergeCell ref="E92:E117"/>
    <mergeCell ref="F136:F137"/>
    <mergeCell ref="B176:H176"/>
    <mergeCell ref="B2:H2"/>
    <mergeCell ref="B6:B9"/>
    <mergeCell ref="C6:C9"/>
    <mergeCell ref="D6:D9"/>
    <mergeCell ref="E6:E9"/>
    <mergeCell ref="F7:F9"/>
    <mergeCell ref="G7:G9"/>
    <mergeCell ref="H7:H9"/>
    <mergeCell ref="F6:H6"/>
    <mergeCell ref="B5:H5"/>
    <mergeCell ref="B92:B117"/>
    <mergeCell ref="B172:E175"/>
    <mergeCell ref="C92:C117"/>
    <mergeCell ref="D92:D117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F83:F85 F14:F44">
      <formula1>900</formula1>
    </dataValidation>
  </dataValidations>
  <printOptions horizontalCentered="1"/>
  <pageMargins left="0.19685039370078741" right="0.19685039370078741" top="0.78740157480314965" bottom="0.1" header="0.51181102362204722" footer="0.11"/>
  <pageSetup paperSize="9" scale="52" fitToHeight="0" orientation="landscape" blackAndWhite="1" r:id="rId1"/>
  <headerFooter alignWithMargins="0">
    <oddFooter xml:space="preserve">&amp;CСтраница &amp;P из &amp;N
</oddFooter>
  </headerFooter>
  <rowBreaks count="1" manualBreakCount="1">
    <brk id="13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Company>ОАО "РАО ЭС ВОСТОКА"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Приструга Наталья Петровна</dc:creator>
  <cp:lastModifiedBy>Старовецкая Анна Васильевна</cp:lastModifiedBy>
  <cp:lastPrinted>2023-04-17T07:33:19Z</cp:lastPrinted>
  <dcterms:created xsi:type="dcterms:W3CDTF">2015-10-28T15:00:45Z</dcterms:created>
  <dcterms:modified xsi:type="dcterms:W3CDTF">2023-04-19T00:24:20Z</dcterms:modified>
</cp:coreProperties>
</file>