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Папка 1_Отчетность АО ДГК за 12 месяцев 2021 года\"/>
    </mc:Choice>
  </mc:AlternateContent>
  <bookViews>
    <workbookView xWindow="0" yWindow="0" windowWidth="28800" windowHeight="10800"/>
  </bookViews>
  <sheets>
    <sheet name="17 Кв эт" sheetId="1" r:id="rId1"/>
  </sheets>
  <definedNames>
    <definedName name="_xlnm._FilterDatabase" localSheetId="0" hidden="1">'17 Кв эт'!$A$19:$BM$625</definedName>
    <definedName name="Z_0166F564_6860_4A4D_BCAA_7E652E2AE38D_.wvu.FilterData" localSheetId="0" hidden="1">'17 Кв эт'!$A$19:$BC$594</definedName>
    <definedName name="Z_06A3F353_51B3_4A72_AD0A_D70EC1B6E0CE_.wvu.FilterData" localSheetId="0" hidden="1">'17 Кв эт'!$A$19:$BC$593</definedName>
    <definedName name="Z_0A56C8BB_F57D_4E95_9156_3312F9525C5E_.wvu.FilterData" localSheetId="0" hidden="1">'17 Кв эт'!$A$19:$BC$593</definedName>
    <definedName name="Z_0D93C89F_D6DE_45E3_8D65_4852C654EFF1_.wvu.FilterData" localSheetId="0" hidden="1">'17 Кв эт'!$A$20:$BC$625</definedName>
    <definedName name="Z_0D93C89F_D6DE_45E3_8D65_4852C654EFF1_.wvu.PrintArea" localSheetId="0" hidden="1">'17 Кв эт'!$A$494:$BC$494</definedName>
    <definedName name="Z_0D93C89F_D6DE_45E3_8D65_4852C654EFF1_.wvu.Rows" localSheetId="0" hidden="1">'17 Кв эт'!$1:$14</definedName>
    <definedName name="Z_1017E5F6_993F_45C9_9841_6CF924CF1200_.wvu.FilterData" localSheetId="0" hidden="1">'17 Кв эт'!$A$19:$BC$583</definedName>
    <definedName name="Z_12DE1D8C_2E36_443D_8681_573806BBC37D_.wvu.FilterData" localSheetId="0" hidden="1">'17 Кв эт'!$A$19:$BC$594</definedName>
    <definedName name="Z_1470A267_A675_4CA9_A66C_50B69FF85DA3_.wvu.FilterData" localSheetId="0" hidden="1">'17 Кв эт'!$A$20:$BC$594</definedName>
    <definedName name="Z_1DD73D6D_9C2B_432B_A010_F3AA4D1268AD_.wvu.FilterData" localSheetId="0" hidden="1">'17 Кв эт'!$A$20:$BC$606</definedName>
    <definedName name="Z_20AAFC08_A47D_4708_AC7F_903FE11B5AF2_.wvu.FilterData" localSheetId="0" hidden="1">'17 Кв эт'!$A$20:$BC$625</definedName>
    <definedName name="Z_22CC746E_54D1_4507_8DEF_6253763F7EE1_.wvu.FilterData" localSheetId="0" hidden="1">'17 Кв эт'!$20:$610</definedName>
    <definedName name="Z_2BEAEC1A_B298_460D_A9B3_D140F87D3672_.wvu.FilterData" localSheetId="0" hidden="1">'17 Кв эт'!$A$19:$BC$625</definedName>
    <definedName name="Z_31D28A06_466F_4D16_A108_73C7E2B9C32A_.wvu.FilterData" localSheetId="0" hidden="1">'17 Кв эт'!$A$19:$BC$594</definedName>
    <definedName name="Z_3E520E1B_F34B_498F_8FF1_F06CA90FBFAA_.wvu.FilterData" localSheetId="0" hidden="1">'17 Кв эт'!$A$20:$BC$20</definedName>
    <definedName name="Z_4ACF0CD6_B518_4631_97D0_FF93F2411DDC_.wvu.FilterData" localSheetId="0" hidden="1">'17 Кв эт'!$A$19:$BC$594</definedName>
    <definedName name="Z_57B90536_E403_481F_B537_76A8A1190347_.wvu.FilterData" localSheetId="0" hidden="1">'17 Кв эт'!$20:$610</definedName>
    <definedName name="Z_57B90536_E403_481F_B537_76A8A1190347_.wvu.PrintArea" localSheetId="0" hidden="1">'17 Кв эт'!$A$1:$BC$611</definedName>
    <definedName name="Z_5DB7E5BF_CEC1_42A1_9C83_A7788781F5A9_.wvu.FilterData" localSheetId="0" hidden="1">'17 Кв эт'!$20:$610</definedName>
    <definedName name="Z_655DFEB5_C371_40DD_82FC_2F6B360E2859_.wvu.FilterData" localSheetId="0" hidden="1">'17 Кв эт'!$A$19:$BC$583</definedName>
    <definedName name="Z_66D403AB_EA89_4957_AA3A_9374DB17FF5F_.wvu.FilterData" localSheetId="0" hidden="1">'17 Кв эт'!$19:$594</definedName>
    <definedName name="Z_69A29897_1D67_46B2_9C0C_AA0ADAC9AB8C_.wvu.FilterData" localSheetId="0" hidden="1">'17 Кв эт'!$A$19:$BC$583</definedName>
    <definedName name="Z_6A6CA2DE_E202_4C2C_9E51_D61596FE3BE4_.wvu.FilterData" localSheetId="0" hidden="1">'17 Кв эт'!$A$19:$BC$583</definedName>
    <definedName name="Z_6A7E002B_8921_4A6C_97BD_CAAFD32E4193_.wvu.FilterData" localSheetId="0" hidden="1">'17 Кв эт'!$A$19:$WRY$593</definedName>
    <definedName name="Z_6FC8CDDA_2F22_43F0_A6F6_3C1F10ECFB0A_.wvu.FilterData" localSheetId="0" hidden="1">'17 Кв эт'!$A$19:$BC$583</definedName>
    <definedName name="Z_76B2CB0E_CEFE_4EB8_98D5_1549117C705E_.wvu.FilterData" localSheetId="0" hidden="1">'17 Кв эт'!$20:$610</definedName>
    <definedName name="Z_84115113_B222_4DEE_BC7D_2DE479502603_.wvu.FilterData" localSheetId="0" hidden="1">'17 Кв эт'!$A$20:$BC$606</definedName>
    <definedName name="Z_84623340_CF58_4BC5_A988_3823C261B227_.wvu.FilterData" localSheetId="0" hidden="1">'17 Кв эт'!$A$20:$BC$625</definedName>
    <definedName name="Z_84623340_CF58_4BC5_A988_3823C261B227_.wvu.PrintArea" localSheetId="0" hidden="1">'17 Кв эт'!$A$494:$BC$494</definedName>
    <definedName name="Z_9B430562_8070_4258_8703_BFAE6EBDC58C_.wvu.FilterData" localSheetId="0" hidden="1">'17 Кв эт'!$A$20:$BC$594</definedName>
    <definedName name="Z_A828C0E4_02B6_47D2_81F6_4D00B4CDDD76_.wvu.FilterData" localSheetId="0" hidden="1">'17 Кв эт'!$A$20:$BC$625</definedName>
    <definedName name="Z_A828C0E4_02B6_47D2_81F6_4D00B4CDDD76_.wvu.PrintArea" localSheetId="0" hidden="1">'17 Кв эт'!$A$494:$BC$494</definedName>
    <definedName name="Z_A8E6238A_3E47_434B_B527_BB19EEE0EF57_.wvu.FilterData" localSheetId="0" hidden="1">'17 Кв эт'!$20:$594</definedName>
    <definedName name="Z_AC71B388_5FE0_4A9D_8A8E_E18D1F00B0E3_.wvu.FilterData" localSheetId="0" hidden="1">'17 Кв эт'!$A$19:$BC$583</definedName>
    <definedName name="Z_B67F72CC_5B08_4152_B04C_8E7C4B7E3EDA_.wvu.FilterData" localSheetId="0" hidden="1">'17 Кв эт'!$A$20:$WVE$625</definedName>
    <definedName name="Z_BDCFAB3B_193D_4613_ADB3_826DDAB1D3E4_.wvu.FilterData" localSheetId="0" hidden="1">'17 Кв эт'!$A$19:$BC$594</definedName>
    <definedName name="Z_C15C57B9_037F_4445_B888_4EC853978147_.wvu.FilterData" localSheetId="0" hidden="1">'17 Кв эт'!$A$20:$BC$20</definedName>
    <definedName name="Z_CE1E033E_FF00_49FF_86F8_A53BE3AEB0CB_.wvu.FilterData" localSheetId="0" hidden="1">'17 Кв эт'!$A$19:$WVE$625</definedName>
    <definedName name="Z_CE1E033E_FF00_49FF_86F8_A53BE3AEB0CB_.wvu.PrintArea" localSheetId="0" hidden="1">'17 Кв эт'!$A$494:$BC$494</definedName>
    <definedName name="Z_D65DB3B3_D583_4A50_96A0_49F0BFBC42FA_.wvu.FilterData" localSheetId="0" hidden="1">'17 Кв эт'!$A$20:$BC$606</definedName>
    <definedName name="Z_E104860A_A3B7_4FDF_8BAB_6F219D9D3E8F_.wvu.FilterData" localSheetId="0" hidden="1">'17 Кв эт'!$A$20:$BC$625</definedName>
    <definedName name="Z_E104860A_A3B7_4FDF_8BAB_6F219D9D3E8F_.wvu.PrintArea" localSheetId="0" hidden="1">'17 Кв эт'!$A$494:$BC$494</definedName>
    <definedName name="Z_E8944C33_CF35_4790_9FEB_7204E02DE563_.wvu.FilterData" localSheetId="0" hidden="1">'17 Кв эт'!$A$20:$BC$611</definedName>
    <definedName name="Z_E8944C33_CF35_4790_9FEB_7204E02DE563_.wvu.PrintArea" localSheetId="0" hidden="1">'17 Кв эт'!$A$1:$BC$611</definedName>
    <definedName name="Z_EF664B56_5069_481F_BF03_744F9121EDA1_.wvu.FilterData" localSheetId="0" hidden="1">'17 Кв эт'!$A$19:$BC$593</definedName>
    <definedName name="Z_F31A80D5_9B1D_4379_8C89_D1441E3AA280_.wvu.FilterData" localSheetId="0" hidden="1">'17 Кв эт'!$A$19:$BC$594</definedName>
    <definedName name="Z_F542FC93_15B6_4F75_8CE6_13289B723FF3_.wvu.FilterData" localSheetId="0" hidden="1">'17 Кв эт'!$A$19:$BC$594</definedName>
    <definedName name="_xlnm.Print_Area" localSheetId="0">'17 Кв эт'!$A$494:$BC$494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619" i="1" l="1"/>
  <c r="BB619" i="1"/>
  <c r="BA619" i="1"/>
  <c r="AZ619" i="1"/>
  <c r="AY619" i="1"/>
  <c r="AX619" i="1"/>
  <c r="AW619" i="1"/>
  <c r="AV619" i="1"/>
  <c r="AU619" i="1"/>
  <c r="AT619" i="1"/>
  <c r="AS619" i="1"/>
  <c r="AR619" i="1"/>
  <c r="AQ619" i="1"/>
  <c r="AP619" i="1"/>
  <c r="AO619" i="1"/>
  <c r="AN619" i="1"/>
  <c r="AM619" i="1"/>
  <c r="AL619" i="1"/>
  <c r="AK619" i="1"/>
  <c r="AJ619" i="1"/>
  <c r="AI619" i="1"/>
  <c r="AH619" i="1"/>
  <c r="AG619" i="1"/>
  <c r="AF619" i="1"/>
  <c r="AE619" i="1"/>
  <c r="AD619" i="1"/>
  <c r="AC619" i="1"/>
  <c r="AB619" i="1"/>
  <c r="AA619" i="1"/>
  <c r="Z619" i="1"/>
  <c r="Y619" i="1"/>
  <c r="X619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BC613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O613" i="1"/>
  <c r="AN613" i="1"/>
  <c r="AM613" i="1"/>
  <c r="AL613" i="1"/>
  <c r="AK613" i="1"/>
  <c r="AJ613" i="1"/>
  <c r="AI613" i="1"/>
  <c r="AH613" i="1"/>
  <c r="AG613" i="1"/>
  <c r="AF613" i="1"/>
  <c r="AE613" i="1"/>
  <c r="AD613" i="1"/>
  <c r="AC613" i="1"/>
  <c r="AB613" i="1"/>
  <c r="AA613" i="1"/>
  <c r="Z613" i="1"/>
  <c r="Y613" i="1"/>
  <c r="X613" i="1"/>
  <c r="W613" i="1"/>
  <c r="V613" i="1"/>
  <c r="U613" i="1"/>
  <c r="T613" i="1"/>
  <c r="T612" i="1" s="1"/>
  <c r="S613" i="1"/>
  <c r="S612" i="1" s="1"/>
  <c r="R613" i="1"/>
  <c r="R612" i="1" s="1"/>
  <c r="Q613" i="1"/>
  <c r="Q612" i="1" s="1"/>
  <c r="P613" i="1"/>
  <c r="P612" i="1" s="1"/>
  <c r="O613" i="1"/>
  <c r="O612" i="1" s="1"/>
  <c r="N613" i="1"/>
  <c r="M613" i="1"/>
  <c r="M612" i="1" s="1"/>
  <c r="L613" i="1"/>
  <c r="L612" i="1" s="1"/>
  <c r="K613" i="1"/>
  <c r="K612" i="1" s="1"/>
  <c r="J613" i="1"/>
  <c r="J612" i="1" s="1"/>
  <c r="I613" i="1"/>
  <c r="I612" i="1" s="1"/>
  <c r="H613" i="1"/>
  <c r="H612" i="1" s="1"/>
  <c r="G613" i="1"/>
  <c r="G612" i="1" s="1"/>
  <c r="F613" i="1"/>
  <c r="F612" i="1" s="1"/>
  <c r="E613" i="1"/>
  <c r="E612" i="1" s="1"/>
  <c r="D613" i="1"/>
  <c r="D612" i="1" s="1"/>
  <c r="BC612" i="1"/>
  <c r="BB612" i="1"/>
  <c r="BA612" i="1"/>
  <c r="AZ612" i="1"/>
  <c r="AY612" i="1"/>
  <c r="AX612" i="1"/>
  <c r="AW612" i="1"/>
  <c r="AV612" i="1"/>
  <c r="AU612" i="1"/>
  <c r="AT612" i="1"/>
  <c r="AS612" i="1"/>
  <c r="AR612" i="1"/>
  <c r="AQ612" i="1"/>
  <c r="AP612" i="1"/>
  <c r="AO612" i="1"/>
  <c r="AN612" i="1"/>
  <c r="AM612" i="1"/>
  <c r="AL612" i="1"/>
  <c r="AK612" i="1"/>
  <c r="AJ612" i="1"/>
  <c r="AI612" i="1"/>
  <c r="AH612" i="1"/>
  <c r="AG612" i="1"/>
  <c r="AF612" i="1"/>
  <c r="AE612" i="1"/>
  <c r="AD612" i="1"/>
  <c r="AC612" i="1"/>
  <c r="AB612" i="1"/>
  <c r="AA612" i="1"/>
  <c r="Z612" i="1"/>
  <c r="Y612" i="1"/>
  <c r="X612" i="1"/>
  <c r="W612" i="1"/>
  <c r="V612" i="1"/>
  <c r="U612" i="1"/>
  <c r="N612" i="1"/>
  <c r="AY611" i="1"/>
  <c r="AT611" i="1"/>
  <c r="AO611" i="1"/>
  <c r="AJ611" i="1"/>
  <c r="AI611" i="1"/>
  <c r="AH611" i="1"/>
  <c r="AG611" i="1"/>
  <c r="AF611" i="1"/>
  <c r="AE611" i="1" s="1"/>
  <c r="Y611" i="1"/>
  <c r="T611" i="1"/>
  <c r="O611" i="1"/>
  <c r="J611" i="1"/>
  <c r="I611" i="1"/>
  <c r="H611" i="1"/>
  <c r="G611" i="1"/>
  <c r="F611" i="1"/>
  <c r="AY610" i="1"/>
  <c r="AT610" i="1"/>
  <c r="AO610" i="1"/>
  <c r="AJ610" i="1"/>
  <c r="AI610" i="1"/>
  <c r="AH610" i="1"/>
  <c r="AG610" i="1"/>
  <c r="AF610" i="1"/>
  <c r="AE610" i="1" s="1"/>
  <c r="Y610" i="1"/>
  <c r="T610" i="1"/>
  <c r="O610" i="1"/>
  <c r="J610" i="1"/>
  <c r="I610" i="1"/>
  <c r="H610" i="1"/>
  <c r="G610" i="1"/>
  <c r="F610" i="1"/>
  <c r="AY609" i="1"/>
  <c r="AT609" i="1"/>
  <c r="AO609" i="1"/>
  <c r="AJ609" i="1"/>
  <c r="AI609" i="1"/>
  <c r="AH609" i="1"/>
  <c r="AG609" i="1"/>
  <c r="AF609" i="1"/>
  <c r="Y609" i="1"/>
  <c r="T609" i="1"/>
  <c r="O609" i="1"/>
  <c r="J609" i="1"/>
  <c r="I609" i="1"/>
  <c r="H609" i="1"/>
  <c r="G609" i="1"/>
  <c r="F609" i="1"/>
  <c r="AY608" i="1"/>
  <c r="AT608" i="1"/>
  <c r="AO608" i="1"/>
  <c r="AJ608" i="1"/>
  <c r="AI608" i="1"/>
  <c r="AH608" i="1"/>
  <c r="AG608" i="1"/>
  <c r="AF608" i="1"/>
  <c r="Y608" i="1"/>
  <c r="T608" i="1"/>
  <c r="O608" i="1"/>
  <c r="J608" i="1"/>
  <c r="I608" i="1"/>
  <c r="H608" i="1"/>
  <c r="G608" i="1"/>
  <c r="F608" i="1"/>
  <c r="BC607" i="1"/>
  <c r="BC603" i="1" s="1"/>
  <c r="BB607" i="1"/>
  <c r="BB603" i="1" s="1"/>
  <c r="BA607" i="1"/>
  <c r="BA603" i="1" s="1"/>
  <c r="AZ607" i="1"/>
  <c r="AZ603" i="1" s="1"/>
  <c r="AX607" i="1"/>
  <c r="AX603" i="1" s="1"/>
  <c r="AW607" i="1"/>
  <c r="AW603" i="1" s="1"/>
  <c r="AV607" i="1"/>
  <c r="AV603" i="1" s="1"/>
  <c r="AU607" i="1"/>
  <c r="AS607" i="1"/>
  <c r="AR607" i="1"/>
  <c r="AR603" i="1" s="1"/>
  <c r="AQ607" i="1"/>
  <c r="AQ603" i="1" s="1"/>
  <c r="AP607" i="1"/>
  <c r="AP603" i="1" s="1"/>
  <c r="AN607" i="1"/>
  <c r="AN603" i="1" s="1"/>
  <c r="AM607" i="1"/>
  <c r="AM603" i="1" s="1"/>
  <c r="AL607" i="1"/>
  <c r="AK607" i="1"/>
  <c r="AK603" i="1" s="1"/>
  <c r="AD607" i="1"/>
  <c r="AD603" i="1" s="1"/>
  <c r="AC607" i="1"/>
  <c r="AC603" i="1" s="1"/>
  <c r="AB607" i="1"/>
  <c r="AA607" i="1"/>
  <c r="AA603" i="1" s="1"/>
  <c r="Z607" i="1"/>
  <c r="Z603" i="1" s="1"/>
  <c r="X607" i="1"/>
  <c r="X603" i="1" s="1"/>
  <c r="W607" i="1"/>
  <c r="V607" i="1"/>
  <c r="V603" i="1" s="1"/>
  <c r="U607" i="1"/>
  <c r="U603" i="1" s="1"/>
  <c r="T607" i="1"/>
  <c r="T603" i="1" s="1"/>
  <c r="S607" i="1"/>
  <c r="R607" i="1"/>
  <c r="R603" i="1" s="1"/>
  <c r="Q607" i="1"/>
  <c r="Q603" i="1" s="1"/>
  <c r="P607" i="1"/>
  <c r="P603" i="1" s="1"/>
  <c r="N607" i="1"/>
  <c r="M607" i="1"/>
  <c r="M603" i="1" s="1"/>
  <c r="L607" i="1"/>
  <c r="L603" i="1" s="1"/>
  <c r="K607" i="1"/>
  <c r="K603" i="1" s="1"/>
  <c r="D607" i="1"/>
  <c r="D603" i="1" s="1"/>
  <c r="AU603" i="1"/>
  <c r="AS603" i="1"/>
  <c r="AL603" i="1"/>
  <c r="AB603" i="1"/>
  <c r="W603" i="1"/>
  <c r="S603" i="1"/>
  <c r="N603" i="1"/>
  <c r="BC598" i="1"/>
  <c r="BB598" i="1"/>
  <c r="BA598" i="1"/>
  <c r="AZ598" i="1"/>
  <c r="AY598" i="1"/>
  <c r="AX598" i="1"/>
  <c r="AW598" i="1"/>
  <c r="AV598" i="1"/>
  <c r="AU598" i="1"/>
  <c r="AT598" i="1"/>
  <c r="AS598" i="1"/>
  <c r="AR598" i="1"/>
  <c r="AQ598" i="1"/>
  <c r="AP598" i="1"/>
  <c r="AO598" i="1"/>
  <c r="AN598" i="1"/>
  <c r="AM598" i="1"/>
  <c r="AL598" i="1"/>
  <c r="AK598" i="1"/>
  <c r="AJ598" i="1"/>
  <c r="AI598" i="1"/>
  <c r="AH598" i="1"/>
  <c r="AG598" i="1"/>
  <c r="AF598" i="1"/>
  <c r="AE598" i="1"/>
  <c r="AD598" i="1"/>
  <c r="AC598" i="1"/>
  <c r="AB598" i="1"/>
  <c r="AA598" i="1"/>
  <c r="Z598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AY596" i="1"/>
  <c r="AT596" i="1"/>
  <c r="AT595" i="1" s="1"/>
  <c r="AT590" i="1" s="1"/>
  <c r="AO596" i="1"/>
  <c r="AO595" i="1" s="1"/>
  <c r="AO590" i="1" s="1"/>
  <c r="AJ596" i="1"/>
  <c r="AJ595" i="1" s="1"/>
  <c r="AJ590" i="1" s="1"/>
  <c r="AI596" i="1"/>
  <c r="AI595" i="1" s="1"/>
  <c r="AH596" i="1"/>
  <c r="AG596" i="1"/>
  <c r="AG595" i="1" s="1"/>
  <c r="AG590" i="1" s="1"/>
  <c r="AF596" i="1"/>
  <c r="AF595" i="1" s="1"/>
  <c r="AF590" i="1" s="1"/>
  <c r="Y596" i="1"/>
  <c r="Y595" i="1" s="1"/>
  <c r="Y590" i="1" s="1"/>
  <c r="T596" i="1"/>
  <c r="T595" i="1" s="1"/>
  <c r="T590" i="1" s="1"/>
  <c r="O596" i="1"/>
  <c r="O595" i="1" s="1"/>
  <c r="O590" i="1" s="1"/>
  <c r="J596" i="1"/>
  <c r="J595" i="1" s="1"/>
  <c r="J590" i="1" s="1"/>
  <c r="I596" i="1"/>
  <c r="I595" i="1" s="1"/>
  <c r="I590" i="1" s="1"/>
  <c r="H596" i="1"/>
  <c r="H595" i="1" s="1"/>
  <c r="H590" i="1" s="1"/>
  <c r="G596" i="1"/>
  <c r="G595" i="1" s="1"/>
  <c r="G590" i="1" s="1"/>
  <c r="F596" i="1"/>
  <c r="F595" i="1" s="1"/>
  <c r="F590" i="1" s="1"/>
  <c r="BC595" i="1"/>
  <c r="BC590" i="1" s="1"/>
  <c r="BB595" i="1"/>
  <c r="BB590" i="1" s="1"/>
  <c r="BA595" i="1"/>
  <c r="BA590" i="1" s="1"/>
  <c r="AZ595" i="1"/>
  <c r="AZ590" i="1" s="1"/>
  <c r="AY595" i="1"/>
  <c r="AY590" i="1" s="1"/>
  <c r="AX595" i="1"/>
  <c r="AX590" i="1" s="1"/>
  <c r="AW595" i="1"/>
  <c r="AW590" i="1" s="1"/>
  <c r="AV595" i="1"/>
  <c r="AV590" i="1" s="1"/>
  <c r="AU595" i="1"/>
  <c r="AU590" i="1" s="1"/>
  <c r="AS595" i="1"/>
  <c r="AS590" i="1" s="1"/>
  <c r="AS583" i="1" s="1"/>
  <c r="AR595" i="1"/>
  <c r="AR590" i="1" s="1"/>
  <c r="AQ595" i="1"/>
  <c r="AQ590" i="1" s="1"/>
  <c r="AP595" i="1"/>
  <c r="AP590" i="1" s="1"/>
  <c r="AN595" i="1"/>
  <c r="AN590" i="1" s="1"/>
  <c r="AM595" i="1"/>
  <c r="AL595" i="1"/>
  <c r="AL590" i="1" s="1"/>
  <c r="AK595" i="1"/>
  <c r="AK590" i="1" s="1"/>
  <c r="AH595" i="1"/>
  <c r="AH590" i="1" s="1"/>
  <c r="AD595" i="1"/>
  <c r="AD590" i="1" s="1"/>
  <c r="AC595" i="1"/>
  <c r="AC590" i="1" s="1"/>
  <c r="AB595" i="1"/>
  <c r="AB590" i="1" s="1"/>
  <c r="AA595" i="1"/>
  <c r="AA590" i="1" s="1"/>
  <c r="Z595" i="1"/>
  <c r="Z590" i="1" s="1"/>
  <c r="X595" i="1"/>
  <c r="X590" i="1" s="1"/>
  <c r="W595" i="1"/>
  <c r="V595" i="1"/>
  <c r="V590" i="1" s="1"/>
  <c r="U595" i="1"/>
  <c r="U590" i="1" s="1"/>
  <c r="S595" i="1"/>
  <c r="S590" i="1" s="1"/>
  <c r="R595" i="1"/>
  <c r="R590" i="1" s="1"/>
  <c r="Q595" i="1"/>
  <c r="Q590" i="1" s="1"/>
  <c r="P595" i="1"/>
  <c r="P590" i="1" s="1"/>
  <c r="N595" i="1"/>
  <c r="N590" i="1" s="1"/>
  <c r="M595" i="1"/>
  <c r="L595" i="1"/>
  <c r="L590" i="1" s="1"/>
  <c r="K595" i="1"/>
  <c r="K590" i="1" s="1"/>
  <c r="D595" i="1"/>
  <c r="AM590" i="1"/>
  <c r="AI590" i="1"/>
  <c r="W590" i="1"/>
  <c r="M590" i="1"/>
  <c r="D590" i="1"/>
  <c r="BC587" i="1"/>
  <c r="BB587" i="1"/>
  <c r="BA587" i="1"/>
  <c r="AZ587" i="1"/>
  <c r="AY587" i="1"/>
  <c r="AX587" i="1"/>
  <c r="AW587" i="1"/>
  <c r="AV587" i="1"/>
  <c r="AU587" i="1"/>
  <c r="AT587" i="1"/>
  <c r="AS587" i="1"/>
  <c r="AR587" i="1"/>
  <c r="AQ587" i="1"/>
  <c r="AP587" i="1"/>
  <c r="AO587" i="1"/>
  <c r="AN587" i="1"/>
  <c r="AM587" i="1"/>
  <c r="AL587" i="1"/>
  <c r="AK587" i="1"/>
  <c r="AJ587" i="1"/>
  <c r="AI587" i="1"/>
  <c r="AH587" i="1"/>
  <c r="AG587" i="1"/>
  <c r="AF587" i="1"/>
  <c r="AE587" i="1"/>
  <c r="AD587" i="1"/>
  <c r="AC587" i="1"/>
  <c r="AB587" i="1"/>
  <c r="AA587" i="1"/>
  <c r="Z587" i="1"/>
  <c r="Y587" i="1"/>
  <c r="X587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BC584" i="1"/>
  <c r="BB584" i="1"/>
  <c r="BA584" i="1"/>
  <c r="AZ584" i="1"/>
  <c r="AY584" i="1"/>
  <c r="AX584" i="1"/>
  <c r="AW584" i="1"/>
  <c r="AV584" i="1"/>
  <c r="AV583" i="1" s="1"/>
  <c r="AU584" i="1"/>
  <c r="AT584" i="1"/>
  <c r="AS584" i="1"/>
  <c r="AR584" i="1"/>
  <c r="AQ584" i="1"/>
  <c r="AP584" i="1"/>
  <c r="AP583" i="1" s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J583" i="1" s="1"/>
  <c r="I584" i="1"/>
  <c r="H584" i="1"/>
  <c r="G584" i="1"/>
  <c r="F584" i="1"/>
  <c r="E584" i="1"/>
  <c r="D584" i="1"/>
  <c r="D583" i="1" s="1"/>
  <c r="AG583" i="1"/>
  <c r="AY581" i="1"/>
  <c r="AT581" i="1"/>
  <c r="AO581" i="1"/>
  <c r="AJ581" i="1"/>
  <c r="AI581" i="1"/>
  <c r="AH581" i="1"/>
  <c r="AG581" i="1"/>
  <c r="AF581" i="1"/>
  <c r="Y581" i="1"/>
  <c r="T581" i="1"/>
  <c r="O581" i="1"/>
  <c r="J581" i="1"/>
  <c r="I581" i="1"/>
  <c r="H581" i="1"/>
  <c r="G581" i="1"/>
  <c r="F581" i="1"/>
  <c r="AY580" i="1"/>
  <c r="AT580" i="1"/>
  <c r="AO580" i="1"/>
  <c r="AJ580" i="1"/>
  <c r="AI580" i="1"/>
  <c r="AH580" i="1"/>
  <c r="AG580" i="1"/>
  <c r="AF580" i="1"/>
  <c r="Y580" i="1"/>
  <c r="T580" i="1"/>
  <c r="O580" i="1"/>
  <c r="J580" i="1"/>
  <c r="I580" i="1"/>
  <c r="H580" i="1"/>
  <c r="G580" i="1"/>
  <c r="F580" i="1"/>
  <c r="AY579" i="1"/>
  <c r="AT579" i="1"/>
  <c r="AO579" i="1"/>
  <c r="AJ579" i="1"/>
  <c r="AI579" i="1"/>
  <c r="AH579" i="1"/>
  <c r="AG579" i="1"/>
  <c r="AF579" i="1"/>
  <c r="Y579" i="1"/>
  <c r="T579" i="1"/>
  <c r="O579" i="1"/>
  <c r="J579" i="1"/>
  <c r="I579" i="1"/>
  <c r="H579" i="1"/>
  <c r="G579" i="1"/>
  <c r="F579" i="1"/>
  <c r="AY578" i="1"/>
  <c r="AT578" i="1"/>
  <c r="AO578" i="1"/>
  <c r="AJ578" i="1"/>
  <c r="AI578" i="1"/>
  <c r="AH578" i="1"/>
  <c r="AG578" i="1"/>
  <c r="AF578" i="1"/>
  <c r="AE578" i="1" s="1"/>
  <c r="Y578" i="1"/>
  <c r="T578" i="1"/>
  <c r="O578" i="1"/>
  <c r="J578" i="1"/>
  <c r="I578" i="1"/>
  <c r="H578" i="1"/>
  <c r="G578" i="1"/>
  <c r="F578" i="1"/>
  <c r="AY577" i="1"/>
  <c r="AT577" i="1"/>
  <c r="AO577" i="1"/>
  <c r="AJ577" i="1"/>
  <c r="AI577" i="1"/>
  <c r="AH577" i="1"/>
  <c r="AG577" i="1"/>
  <c r="AF577" i="1"/>
  <c r="Y577" i="1"/>
  <c r="T577" i="1"/>
  <c r="O577" i="1"/>
  <c r="J577" i="1"/>
  <c r="I577" i="1"/>
  <c r="H577" i="1"/>
  <c r="G577" i="1"/>
  <c r="F577" i="1"/>
  <c r="AY576" i="1"/>
  <c r="AT576" i="1"/>
  <c r="AO576" i="1"/>
  <c r="AJ576" i="1"/>
  <c r="AI576" i="1"/>
  <c r="AH576" i="1"/>
  <c r="AG576" i="1"/>
  <c r="AF576" i="1"/>
  <c r="Y576" i="1"/>
  <c r="T576" i="1"/>
  <c r="O576" i="1"/>
  <c r="J576" i="1"/>
  <c r="I576" i="1"/>
  <c r="H576" i="1"/>
  <c r="G576" i="1"/>
  <c r="F576" i="1"/>
  <c r="AY575" i="1"/>
  <c r="AT575" i="1"/>
  <c r="AO575" i="1"/>
  <c r="AJ575" i="1"/>
  <c r="AI575" i="1"/>
  <c r="AH575" i="1"/>
  <c r="AG575" i="1"/>
  <c r="AF575" i="1"/>
  <c r="Y575" i="1"/>
  <c r="T575" i="1"/>
  <c r="O575" i="1"/>
  <c r="J575" i="1"/>
  <c r="I575" i="1"/>
  <c r="H575" i="1"/>
  <c r="G575" i="1"/>
  <c r="F575" i="1"/>
  <c r="AY574" i="1"/>
  <c r="AT574" i="1"/>
  <c r="AO574" i="1"/>
  <c r="AJ574" i="1"/>
  <c r="AI574" i="1"/>
  <c r="AH574" i="1"/>
  <c r="AG574" i="1"/>
  <c r="AF574" i="1"/>
  <c r="Y574" i="1"/>
  <c r="T574" i="1"/>
  <c r="O574" i="1"/>
  <c r="J574" i="1"/>
  <c r="I574" i="1"/>
  <c r="H574" i="1"/>
  <c r="G574" i="1"/>
  <c r="F574" i="1"/>
  <c r="BC573" i="1"/>
  <c r="BB573" i="1"/>
  <c r="BA573" i="1"/>
  <c r="AZ573" i="1"/>
  <c r="AX573" i="1"/>
  <c r="AW573" i="1"/>
  <c r="AV573" i="1"/>
  <c r="AU573" i="1"/>
  <c r="AT573" i="1"/>
  <c r="AS573" i="1"/>
  <c r="AR573" i="1"/>
  <c r="AQ573" i="1"/>
  <c r="AP573" i="1"/>
  <c r="AN573" i="1"/>
  <c r="AM573" i="1"/>
  <c r="AL573" i="1"/>
  <c r="AK573" i="1"/>
  <c r="AD573" i="1"/>
  <c r="AC573" i="1"/>
  <c r="AB573" i="1"/>
  <c r="AA573" i="1"/>
  <c r="Z573" i="1"/>
  <c r="X573" i="1"/>
  <c r="W573" i="1"/>
  <c r="V573" i="1"/>
  <c r="U573" i="1"/>
  <c r="S573" i="1"/>
  <c r="R573" i="1"/>
  <c r="Q573" i="1"/>
  <c r="P573" i="1"/>
  <c r="N573" i="1"/>
  <c r="M573" i="1"/>
  <c r="L573" i="1"/>
  <c r="K573" i="1"/>
  <c r="D573" i="1"/>
  <c r="AY571" i="1"/>
  <c r="AT571" i="1"/>
  <c r="AT570" i="1" s="1"/>
  <c r="AT566" i="1" s="1"/>
  <c r="AO571" i="1"/>
  <c r="AO570" i="1" s="1"/>
  <c r="AO566" i="1" s="1"/>
  <c r="AJ571" i="1"/>
  <c r="AJ570" i="1" s="1"/>
  <c r="AJ566" i="1" s="1"/>
  <c r="AI571" i="1"/>
  <c r="AI570" i="1" s="1"/>
  <c r="AI566" i="1" s="1"/>
  <c r="AH571" i="1"/>
  <c r="AH570" i="1" s="1"/>
  <c r="AH566" i="1" s="1"/>
  <c r="AG571" i="1"/>
  <c r="AG570" i="1" s="1"/>
  <c r="AG566" i="1" s="1"/>
  <c r="AF571" i="1"/>
  <c r="AF570" i="1" s="1"/>
  <c r="AF566" i="1" s="1"/>
  <c r="Y571" i="1"/>
  <c r="Y570" i="1" s="1"/>
  <c r="Y566" i="1" s="1"/>
  <c r="T571" i="1"/>
  <c r="T570" i="1" s="1"/>
  <c r="T566" i="1" s="1"/>
  <c r="O571" i="1"/>
  <c r="O570" i="1" s="1"/>
  <c r="J571" i="1"/>
  <c r="J570" i="1" s="1"/>
  <c r="J566" i="1" s="1"/>
  <c r="I571" i="1"/>
  <c r="I570" i="1" s="1"/>
  <c r="I566" i="1" s="1"/>
  <c r="H571" i="1"/>
  <c r="G571" i="1"/>
  <c r="F571" i="1"/>
  <c r="F570" i="1" s="1"/>
  <c r="F566" i="1" s="1"/>
  <c r="BC570" i="1"/>
  <c r="BC566" i="1" s="1"/>
  <c r="BB570" i="1"/>
  <c r="BB566" i="1" s="1"/>
  <c r="BA570" i="1"/>
  <c r="AZ570" i="1"/>
  <c r="AZ566" i="1" s="1"/>
  <c r="AY570" i="1"/>
  <c r="AY566" i="1" s="1"/>
  <c r="AX570" i="1"/>
  <c r="AX566" i="1" s="1"/>
  <c r="AW570" i="1"/>
  <c r="AW566" i="1" s="1"/>
  <c r="AV570" i="1"/>
  <c r="AV566" i="1" s="1"/>
  <c r="AU570" i="1"/>
  <c r="AU566" i="1" s="1"/>
  <c r="AS570" i="1"/>
  <c r="AS566" i="1" s="1"/>
  <c r="AR570" i="1"/>
  <c r="AR566" i="1" s="1"/>
  <c r="AQ570" i="1"/>
  <c r="AQ566" i="1" s="1"/>
  <c r="AP570" i="1"/>
  <c r="AP566" i="1" s="1"/>
  <c r="AN570" i="1"/>
  <c r="AN566" i="1" s="1"/>
  <c r="AM570" i="1"/>
  <c r="AL570" i="1"/>
  <c r="AL566" i="1" s="1"/>
  <c r="AK570" i="1"/>
  <c r="AK566" i="1" s="1"/>
  <c r="AD570" i="1"/>
  <c r="AD566" i="1" s="1"/>
  <c r="AC570" i="1"/>
  <c r="AC566" i="1" s="1"/>
  <c r="AB570" i="1"/>
  <c r="AB566" i="1" s="1"/>
  <c r="AA570" i="1"/>
  <c r="AA566" i="1" s="1"/>
  <c r="Z570" i="1"/>
  <c r="Z566" i="1" s="1"/>
  <c r="X570" i="1"/>
  <c r="X566" i="1" s="1"/>
  <c r="W570" i="1"/>
  <c r="W566" i="1" s="1"/>
  <c r="V570" i="1"/>
  <c r="V566" i="1" s="1"/>
  <c r="U570" i="1"/>
  <c r="U566" i="1" s="1"/>
  <c r="S570" i="1"/>
  <c r="S566" i="1" s="1"/>
  <c r="R570" i="1"/>
  <c r="R566" i="1" s="1"/>
  <c r="Q570" i="1"/>
  <c r="Q566" i="1" s="1"/>
  <c r="P570" i="1"/>
  <c r="P566" i="1" s="1"/>
  <c r="N570" i="1"/>
  <c r="N566" i="1" s="1"/>
  <c r="M570" i="1"/>
  <c r="M566" i="1" s="1"/>
  <c r="L570" i="1"/>
  <c r="L566" i="1" s="1"/>
  <c r="K570" i="1"/>
  <c r="K566" i="1" s="1"/>
  <c r="G570" i="1"/>
  <c r="G566" i="1" s="1"/>
  <c r="D570" i="1"/>
  <c r="D566" i="1" s="1"/>
  <c r="BA566" i="1"/>
  <c r="AM566" i="1"/>
  <c r="O566" i="1"/>
  <c r="BC560" i="1"/>
  <c r="BB560" i="1"/>
  <c r="BA560" i="1"/>
  <c r="AZ560" i="1"/>
  <c r="AY560" i="1"/>
  <c r="AX560" i="1"/>
  <c r="AW560" i="1"/>
  <c r="AV560" i="1"/>
  <c r="AU560" i="1"/>
  <c r="AT560" i="1"/>
  <c r="AS560" i="1"/>
  <c r="AR560" i="1"/>
  <c r="AQ560" i="1"/>
  <c r="AP560" i="1"/>
  <c r="AO560" i="1"/>
  <c r="AN560" i="1"/>
  <c r="AM560" i="1"/>
  <c r="AL560" i="1"/>
  <c r="AK560" i="1"/>
  <c r="AJ560" i="1"/>
  <c r="AI560" i="1"/>
  <c r="AI559" i="1" s="1"/>
  <c r="AH560" i="1"/>
  <c r="AH559" i="1" s="1"/>
  <c r="AG560" i="1"/>
  <c r="AF560" i="1"/>
  <c r="AE560" i="1"/>
  <c r="AE559" i="1" s="1"/>
  <c r="AD560" i="1"/>
  <c r="AD559" i="1" s="1"/>
  <c r="AC560" i="1"/>
  <c r="AB560" i="1"/>
  <c r="AA560" i="1"/>
  <c r="AA559" i="1" s="1"/>
  <c r="Z560" i="1"/>
  <c r="Z559" i="1" s="1"/>
  <c r="Y560" i="1"/>
  <c r="X560" i="1"/>
  <c r="W560" i="1"/>
  <c r="W559" i="1" s="1"/>
  <c r="V560" i="1"/>
  <c r="U560" i="1"/>
  <c r="T560" i="1"/>
  <c r="S560" i="1"/>
  <c r="S559" i="1" s="1"/>
  <c r="R560" i="1"/>
  <c r="R559" i="1" s="1"/>
  <c r="Q560" i="1"/>
  <c r="P560" i="1"/>
  <c r="O560" i="1"/>
  <c r="O559" i="1" s="1"/>
  <c r="N560" i="1"/>
  <c r="N559" i="1" s="1"/>
  <c r="M560" i="1"/>
  <c r="L560" i="1"/>
  <c r="K560" i="1"/>
  <c r="K559" i="1" s="1"/>
  <c r="J560" i="1"/>
  <c r="J559" i="1" s="1"/>
  <c r="I560" i="1"/>
  <c r="H560" i="1"/>
  <c r="G560" i="1"/>
  <c r="G559" i="1" s="1"/>
  <c r="F560" i="1"/>
  <c r="E560" i="1"/>
  <c r="D560" i="1"/>
  <c r="BC559" i="1"/>
  <c r="BB559" i="1"/>
  <c r="BA559" i="1"/>
  <c r="AZ559" i="1"/>
  <c r="AY559" i="1"/>
  <c r="AX559" i="1"/>
  <c r="AW559" i="1"/>
  <c r="AV559" i="1"/>
  <c r="AU559" i="1"/>
  <c r="AT559" i="1"/>
  <c r="AS559" i="1"/>
  <c r="AR559" i="1"/>
  <c r="AQ559" i="1"/>
  <c r="AP559" i="1"/>
  <c r="AO559" i="1"/>
  <c r="AN559" i="1"/>
  <c r="AM559" i="1"/>
  <c r="AL559" i="1"/>
  <c r="AK559" i="1"/>
  <c r="AJ559" i="1"/>
  <c r="AG559" i="1"/>
  <c r="AF559" i="1"/>
  <c r="AC559" i="1"/>
  <c r="AB559" i="1"/>
  <c r="Y559" i="1"/>
  <c r="X559" i="1"/>
  <c r="V559" i="1"/>
  <c r="U559" i="1"/>
  <c r="T559" i="1"/>
  <c r="Q559" i="1"/>
  <c r="P559" i="1"/>
  <c r="M559" i="1"/>
  <c r="L559" i="1"/>
  <c r="I559" i="1"/>
  <c r="H559" i="1"/>
  <c r="F559" i="1"/>
  <c r="E559" i="1"/>
  <c r="D559" i="1"/>
  <c r="AY558" i="1"/>
  <c r="AT558" i="1"/>
  <c r="AO558" i="1"/>
  <c r="AJ558" i="1"/>
  <c r="AI558" i="1"/>
  <c r="AH558" i="1"/>
  <c r="AG558" i="1"/>
  <c r="AF558" i="1"/>
  <c r="Y558" i="1"/>
  <c r="T558" i="1"/>
  <c r="O558" i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F557" i="1"/>
  <c r="Y557" i="1"/>
  <c r="T557" i="1"/>
  <c r="O557" i="1"/>
  <c r="J557" i="1"/>
  <c r="I557" i="1"/>
  <c r="H557" i="1"/>
  <c r="G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T555" i="1"/>
  <c r="O555" i="1"/>
  <c r="J555" i="1"/>
  <c r="I555" i="1"/>
  <c r="H555" i="1"/>
  <c r="G555" i="1"/>
  <c r="F555" i="1"/>
  <c r="AY554" i="1"/>
  <c r="AT554" i="1"/>
  <c r="AO554" i="1"/>
  <c r="AJ554" i="1"/>
  <c r="AI554" i="1"/>
  <c r="AH554" i="1"/>
  <c r="AG554" i="1"/>
  <c r="AF554" i="1"/>
  <c r="Y554" i="1"/>
  <c r="T554" i="1"/>
  <c r="O554" i="1"/>
  <c r="J554" i="1"/>
  <c r="I554" i="1"/>
  <c r="H554" i="1"/>
  <c r="G554" i="1"/>
  <c r="F554" i="1"/>
  <c r="AY553" i="1"/>
  <c r="AT553" i="1"/>
  <c r="AO553" i="1"/>
  <c r="AJ553" i="1"/>
  <c r="AI553" i="1"/>
  <c r="AH553" i="1"/>
  <c r="AG553" i="1"/>
  <c r="AF553" i="1"/>
  <c r="Y553" i="1"/>
  <c r="T553" i="1"/>
  <c r="O553" i="1"/>
  <c r="J553" i="1"/>
  <c r="I553" i="1"/>
  <c r="H553" i="1"/>
  <c r="G553" i="1"/>
  <c r="F553" i="1"/>
  <c r="AY552" i="1"/>
  <c r="AT552" i="1"/>
  <c r="AO552" i="1"/>
  <c r="AJ552" i="1"/>
  <c r="AI552" i="1"/>
  <c r="AH552" i="1"/>
  <c r="AG552" i="1"/>
  <c r="AF552" i="1"/>
  <c r="Y552" i="1"/>
  <c r="T552" i="1"/>
  <c r="O552" i="1"/>
  <c r="J552" i="1"/>
  <c r="I552" i="1"/>
  <c r="H552" i="1"/>
  <c r="G552" i="1"/>
  <c r="F552" i="1"/>
  <c r="AY551" i="1"/>
  <c r="AT551" i="1"/>
  <c r="AO551" i="1"/>
  <c r="AJ551" i="1"/>
  <c r="AI551" i="1"/>
  <c r="AH551" i="1"/>
  <c r="AG551" i="1"/>
  <c r="AF551" i="1"/>
  <c r="Y551" i="1"/>
  <c r="T551" i="1"/>
  <c r="O551" i="1"/>
  <c r="J551" i="1"/>
  <c r="I551" i="1"/>
  <c r="H551" i="1"/>
  <c r="G551" i="1"/>
  <c r="F551" i="1"/>
  <c r="AY550" i="1"/>
  <c r="AT550" i="1"/>
  <c r="AO550" i="1"/>
  <c r="AJ550" i="1"/>
  <c r="AI550" i="1"/>
  <c r="AH550" i="1"/>
  <c r="AG550" i="1"/>
  <c r="AF550" i="1"/>
  <c r="Y550" i="1"/>
  <c r="T550" i="1"/>
  <c r="O550" i="1"/>
  <c r="J550" i="1"/>
  <c r="I550" i="1"/>
  <c r="H550" i="1"/>
  <c r="G550" i="1"/>
  <c r="F550" i="1"/>
  <c r="AY549" i="1"/>
  <c r="AT549" i="1"/>
  <c r="AO549" i="1"/>
  <c r="AJ549" i="1"/>
  <c r="AI549" i="1"/>
  <c r="AH549" i="1"/>
  <c r="AG549" i="1"/>
  <c r="AF549" i="1"/>
  <c r="Y549" i="1"/>
  <c r="T549" i="1"/>
  <c r="O549" i="1"/>
  <c r="J549" i="1"/>
  <c r="I549" i="1"/>
  <c r="H549" i="1"/>
  <c r="G549" i="1"/>
  <c r="F549" i="1"/>
  <c r="AY548" i="1"/>
  <c r="AT548" i="1"/>
  <c r="AO548" i="1"/>
  <c r="AJ548" i="1"/>
  <c r="AI548" i="1"/>
  <c r="AH548" i="1"/>
  <c r="AG548" i="1"/>
  <c r="AF548" i="1"/>
  <c r="Y548" i="1"/>
  <c r="T548" i="1"/>
  <c r="O548" i="1"/>
  <c r="J548" i="1"/>
  <c r="I548" i="1"/>
  <c r="H548" i="1"/>
  <c r="G548" i="1"/>
  <c r="F548" i="1"/>
  <c r="AY547" i="1"/>
  <c r="AT547" i="1"/>
  <c r="AO547" i="1"/>
  <c r="AJ547" i="1"/>
  <c r="AI547" i="1"/>
  <c r="AH547" i="1"/>
  <c r="AG547" i="1"/>
  <c r="AF547" i="1"/>
  <c r="Y547" i="1"/>
  <c r="T547" i="1"/>
  <c r="O547" i="1"/>
  <c r="J547" i="1"/>
  <c r="I547" i="1"/>
  <c r="H547" i="1"/>
  <c r="G547" i="1"/>
  <c r="F547" i="1"/>
  <c r="AY546" i="1"/>
  <c r="AT546" i="1"/>
  <c r="AO546" i="1"/>
  <c r="AJ546" i="1"/>
  <c r="AI546" i="1"/>
  <c r="AH546" i="1"/>
  <c r="AG546" i="1"/>
  <c r="AF546" i="1"/>
  <c r="Y546" i="1"/>
  <c r="T546" i="1"/>
  <c r="O546" i="1"/>
  <c r="J546" i="1"/>
  <c r="I546" i="1"/>
  <c r="H546" i="1"/>
  <c r="G546" i="1"/>
  <c r="F546" i="1"/>
  <c r="AY545" i="1"/>
  <c r="AT545" i="1"/>
  <c r="AO545" i="1"/>
  <c r="AJ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Y544" i="1"/>
  <c r="AT544" i="1"/>
  <c r="AO544" i="1"/>
  <c r="AJ544" i="1"/>
  <c r="AI544" i="1"/>
  <c r="AH544" i="1"/>
  <c r="AG544" i="1"/>
  <c r="AF544" i="1"/>
  <c r="Y544" i="1"/>
  <c r="T544" i="1"/>
  <c r="O544" i="1"/>
  <c r="J544" i="1"/>
  <c r="I544" i="1"/>
  <c r="H544" i="1"/>
  <c r="G544" i="1"/>
  <c r="F544" i="1"/>
  <c r="AY543" i="1"/>
  <c r="AT543" i="1"/>
  <c r="AO543" i="1"/>
  <c r="AJ543" i="1"/>
  <c r="AI543" i="1"/>
  <c r="AH543" i="1"/>
  <c r="AG543" i="1"/>
  <c r="AF543" i="1"/>
  <c r="Y543" i="1"/>
  <c r="T543" i="1"/>
  <c r="O543" i="1"/>
  <c r="J543" i="1"/>
  <c r="I543" i="1"/>
  <c r="H543" i="1"/>
  <c r="G543" i="1"/>
  <c r="F543" i="1"/>
  <c r="AY542" i="1"/>
  <c r="AT542" i="1"/>
  <c r="AO542" i="1"/>
  <c r="AJ542" i="1"/>
  <c r="AI542" i="1"/>
  <c r="AH542" i="1"/>
  <c r="AG542" i="1"/>
  <c r="AF542" i="1"/>
  <c r="Y542" i="1"/>
  <c r="T542" i="1"/>
  <c r="O542" i="1"/>
  <c r="J542" i="1"/>
  <c r="I542" i="1"/>
  <c r="H542" i="1"/>
  <c r="E542" i="1" s="1"/>
  <c r="G542" i="1"/>
  <c r="F542" i="1"/>
  <c r="AY541" i="1"/>
  <c r="AT541" i="1"/>
  <c r="AO541" i="1"/>
  <c r="AJ541" i="1"/>
  <c r="AI541" i="1"/>
  <c r="AH541" i="1"/>
  <c r="AG541" i="1"/>
  <c r="AF541" i="1"/>
  <c r="Y541" i="1"/>
  <c r="T541" i="1"/>
  <c r="O541" i="1"/>
  <c r="J541" i="1"/>
  <c r="I541" i="1"/>
  <c r="H541" i="1"/>
  <c r="G541" i="1"/>
  <c r="F541" i="1"/>
  <c r="AY540" i="1"/>
  <c r="AT540" i="1"/>
  <c r="AO540" i="1"/>
  <c r="AJ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BC539" i="1"/>
  <c r="BB539" i="1"/>
  <c r="BA539" i="1"/>
  <c r="AZ539" i="1"/>
  <c r="AX539" i="1"/>
  <c r="AW539" i="1"/>
  <c r="AV539" i="1"/>
  <c r="AU539" i="1"/>
  <c r="AS539" i="1"/>
  <c r="AR539" i="1"/>
  <c r="AQ539" i="1"/>
  <c r="AP539" i="1"/>
  <c r="AN539" i="1"/>
  <c r="AM539" i="1"/>
  <c r="AL539" i="1"/>
  <c r="AK539" i="1"/>
  <c r="AD539" i="1"/>
  <c r="AC539" i="1"/>
  <c r="AB539" i="1"/>
  <c r="AA539" i="1"/>
  <c r="Z539" i="1"/>
  <c r="X539" i="1"/>
  <c r="W539" i="1"/>
  <c r="V539" i="1"/>
  <c r="U539" i="1"/>
  <c r="S539" i="1"/>
  <c r="R539" i="1"/>
  <c r="Q539" i="1"/>
  <c r="P539" i="1"/>
  <c r="N539" i="1"/>
  <c r="M539" i="1"/>
  <c r="L539" i="1"/>
  <c r="K539" i="1"/>
  <c r="D539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AY535" i="1"/>
  <c r="AT535" i="1"/>
  <c r="AO535" i="1"/>
  <c r="AJ535" i="1"/>
  <c r="AI535" i="1"/>
  <c r="AH535" i="1"/>
  <c r="AG535" i="1"/>
  <c r="AF535" i="1"/>
  <c r="Y535" i="1"/>
  <c r="T535" i="1"/>
  <c r="O535" i="1"/>
  <c r="J535" i="1"/>
  <c r="I535" i="1"/>
  <c r="H535" i="1"/>
  <c r="G535" i="1"/>
  <c r="F535" i="1"/>
  <c r="AY534" i="1"/>
  <c r="AT534" i="1"/>
  <c r="AO534" i="1"/>
  <c r="AJ534" i="1"/>
  <c r="AI534" i="1"/>
  <c r="AH534" i="1"/>
  <c r="AG534" i="1"/>
  <c r="AF534" i="1"/>
  <c r="Y534" i="1"/>
  <c r="T534" i="1"/>
  <c r="O534" i="1"/>
  <c r="J534" i="1"/>
  <c r="I534" i="1"/>
  <c r="H534" i="1"/>
  <c r="G534" i="1"/>
  <c r="F534" i="1"/>
  <c r="AY533" i="1"/>
  <c r="AT533" i="1"/>
  <c r="AO533" i="1"/>
  <c r="AJ533" i="1"/>
  <c r="AI533" i="1"/>
  <c r="AH533" i="1"/>
  <c r="AG533" i="1"/>
  <c r="AF533" i="1"/>
  <c r="Y533" i="1"/>
  <c r="T533" i="1"/>
  <c r="O533" i="1"/>
  <c r="J533" i="1"/>
  <c r="I533" i="1"/>
  <c r="H533" i="1"/>
  <c r="G533" i="1"/>
  <c r="F533" i="1"/>
  <c r="AY532" i="1"/>
  <c r="AT532" i="1"/>
  <c r="AO532" i="1"/>
  <c r="AJ532" i="1"/>
  <c r="AI532" i="1"/>
  <c r="AH532" i="1"/>
  <c r="AG532" i="1"/>
  <c r="AF532" i="1"/>
  <c r="Y532" i="1"/>
  <c r="T532" i="1"/>
  <c r="O532" i="1"/>
  <c r="J532" i="1"/>
  <c r="I532" i="1"/>
  <c r="H532" i="1"/>
  <c r="G532" i="1"/>
  <c r="F532" i="1"/>
  <c r="AY531" i="1"/>
  <c r="AT531" i="1"/>
  <c r="AO531" i="1"/>
  <c r="AJ531" i="1"/>
  <c r="AI531" i="1"/>
  <c r="AH531" i="1"/>
  <c r="AG531" i="1"/>
  <c r="AF531" i="1"/>
  <c r="Y531" i="1"/>
  <c r="T531" i="1"/>
  <c r="O531" i="1"/>
  <c r="J531" i="1"/>
  <c r="I531" i="1"/>
  <c r="H531" i="1"/>
  <c r="G531" i="1"/>
  <c r="F531" i="1"/>
  <c r="AY530" i="1"/>
  <c r="AY529" i="1" s="1"/>
  <c r="AT530" i="1"/>
  <c r="AO530" i="1"/>
  <c r="AJ530" i="1"/>
  <c r="AI530" i="1"/>
  <c r="AH530" i="1"/>
  <c r="AG530" i="1"/>
  <c r="AF530" i="1"/>
  <c r="Y530" i="1"/>
  <c r="T530" i="1"/>
  <c r="O530" i="1"/>
  <c r="J530" i="1"/>
  <c r="J529" i="1" s="1"/>
  <c r="I530" i="1"/>
  <c r="H530" i="1"/>
  <c r="G530" i="1"/>
  <c r="F530" i="1"/>
  <c r="E530" i="1" s="1"/>
  <c r="BC529" i="1"/>
  <c r="BB529" i="1"/>
  <c r="BA529" i="1"/>
  <c r="BA528" i="1" s="1"/>
  <c r="AZ529" i="1"/>
  <c r="AX529" i="1"/>
  <c r="AW529" i="1"/>
  <c r="AV529" i="1"/>
  <c r="AV528" i="1" s="1"/>
  <c r="AU529" i="1"/>
  <c r="AS529" i="1"/>
  <c r="AR529" i="1"/>
  <c r="AQ529" i="1"/>
  <c r="AQ528" i="1" s="1"/>
  <c r="AP529" i="1"/>
  <c r="AN529" i="1"/>
  <c r="AM529" i="1"/>
  <c r="AL529" i="1"/>
  <c r="AK529" i="1"/>
  <c r="AD529" i="1"/>
  <c r="AC529" i="1"/>
  <c r="AB529" i="1"/>
  <c r="AA529" i="1"/>
  <c r="Z529" i="1"/>
  <c r="X529" i="1"/>
  <c r="W529" i="1"/>
  <c r="V529" i="1"/>
  <c r="U529" i="1"/>
  <c r="S529" i="1"/>
  <c r="R529" i="1"/>
  <c r="Q529" i="1"/>
  <c r="P529" i="1"/>
  <c r="N529" i="1"/>
  <c r="M529" i="1"/>
  <c r="L529" i="1"/>
  <c r="K529" i="1"/>
  <c r="D529" i="1"/>
  <c r="AS528" i="1"/>
  <c r="AY527" i="1"/>
  <c r="AT527" i="1"/>
  <c r="AO527" i="1"/>
  <c r="AJ527" i="1"/>
  <c r="AI527" i="1"/>
  <c r="AH527" i="1"/>
  <c r="AG527" i="1"/>
  <c r="AF527" i="1"/>
  <c r="Y527" i="1"/>
  <c r="T527" i="1"/>
  <c r="O527" i="1"/>
  <c r="J527" i="1"/>
  <c r="I527" i="1"/>
  <c r="H527" i="1"/>
  <c r="G527" i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AY525" i="1"/>
  <c r="AT525" i="1"/>
  <c r="AO525" i="1"/>
  <c r="AJ525" i="1"/>
  <c r="AI525" i="1"/>
  <c r="AI524" i="1" s="1"/>
  <c r="AH525" i="1"/>
  <c r="AG525" i="1"/>
  <c r="AF525" i="1"/>
  <c r="Y525" i="1"/>
  <c r="T525" i="1"/>
  <c r="T524" i="1" s="1"/>
  <c r="O525" i="1"/>
  <c r="J525" i="1"/>
  <c r="J524" i="1" s="1"/>
  <c r="I525" i="1"/>
  <c r="H525" i="1"/>
  <c r="G525" i="1"/>
  <c r="F525" i="1"/>
  <c r="BC524" i="1"/>
  <c r="BB524" i="1"/>
  <c r="BA524" i="1"/>
  <c r="AZ524" i="1"/>
  <c r="AY524" i="1"/>
  <c r="AX524" i="1"/>
  <c r="AW524" i="1"/>
  <c r="AV524" i="1"/>
  <c r="AU524" i="1"/>
  <c r="AS524" i="1"/>
  <c r="AR524" i="1"/>
  <c r="AQ524" i="1"/>
  <c r="AP524" i="1"/>
  <c r="AN524" i="1"/>
  <c r="AM524" i="1"/>
  <c r="AL524" i="1"/>
  <c r="AK524" i="1"/>
  <c r="AD524" i="1"/>
  <c r="AC524" i="1"/>
  <c r="AB524" i="1"/>
  <c r="AA524" i="1"/>
  <c r="Z524" i="1"/>
  <c r="X524" i="1"/>
  <c r="W524" i="1"/>
  <c r="V524" i="1"/>
  <c r="U524" i="1"/>
  <c r="S524" i="1"/>
  <c r="R524" i="1"/>
  <c r="Q524" i="1"/>
  <c r="P524" i="1"/>
  <c r="N524" i="1"/>
  <c r="M524" i="1"/>
  <c r="L524" i="1"/>
  <c r="K524" i="1"/>
  <c r="D524" i="1"/>
  <c r="AY523" i="1"/>
  <c r="AY522" i="1" s="1"/>
  <c r="AT523" i="1"/>
  <c r="AT522" i="1" s="1"/>
  <c r="AO523" i="1"/>
  <c r="AJ523" i="1"/>
  <c r="AJ522" i="1" s="1"/>
  <c r="AI523" i="1"/>
  <c r="AI522" i="1" s="1"/>
  <c r="AH523" i="1"/>
  <c r="AH522" i="1" s="1"/>
  <c r="AG523" i="1"/>
  <c r="AF523" i="1"/>
  <c r="Y523" i="1"/>
  <c r="Y522" i="1" s="1"/>
  <c r="T523" i="1"/>
  <c r="T522" i="1" s="1"/>
  <c r="O523" i="1"/>
  <c r="J523" i="1"/>
  <c r="J522" i="1" s="1"/>
  <c r="I523" i="1"/>
  <c r="I522" i="1" s="1"/>
  <c r="H523" i="1"/>
  <c r="H522" i="1" s="1"/>
  <c r="G523" i="1"/>
  <c r="G522" i="1" s="1"/>
  <c r="F523" i="1"/>
  <c r="F522" i="1" s="1"/>
  <c r="BC522" i="1"/>
  <c r="BB522" i="1"/>
  <c r="BA522" i="1"/>
  <c r="AZ522" i="1"/>
  <c r="AX522" i="1"/>
  <c r="AW522" i="1"/>
  <c r="AV522" i="1"/>
  <c r="AU522" i="1"/>
  <c r="AS522" i="1"/>
  <c r="AR522" i="1"/>
  <c r="AQ522" i="1"/>
  <c r="AP522" i="1"/>
  <c r="AO522" i="1"/>
  <c r="AN522" i="1"/>
  <c r="AM522" i="1"/>
  <c r="AL522" i="1"/>
  <c r="AK522" i="1"/>
  <c r="AG522" i="1"/>
  <c r="AD522" i="1"/>
  <c r="AC522" i="1"/>
  <c r="AB522" i="1"/>
  <c r="AA522" i="1"/>
  <c r="Z522" i="1"/>
  <c r="X522" i="1"/>
  <c r="W522" i="1"/>
  <c r="V522" i="1"/>
  <c r="U522" i="1"/>
  <c r="S522" i="1"/>
  <c r="R522" i="1"/>
  <c r="Q522" i="1"/>
  <c r="P522" i="1"/>
  <c r="O522" i="1"/>
  <c r="N522" i="1"/>
  <c r="M522" i="1"/>
  <c r="L522" i="1"/>
  <c r="K522" i="1"/>
  <c r="D522" i="1"/>
  <c r="AY521" i="1"/>
  <c r="AY520" i="1" s="1"/>
  <c r="AT521" i="1"/>
  <c r="AT520" i="1" s="1"/>
  <c r="AO521" i="1"/>
  <c r="AO520" i="1" s="1"/>
  <c r="AJ521" i="1"/>
  <c r="AJ520" i="1" s="1"/>
  <c r="AI521" i="1"/>
  <c r="AI520" i="1" s="1"/>
  <c r="AH521" i="1"/>
  <c r="AH520" i="1" s="1"/>
  <c r="AG521" i="1"/>
  <c r="AF521" i="1"/>
  <c r="AF520" i="1" s="1"/>
  <c r="Y521" i="1"/>
  <c r="Y520" i="1" s="1"/>
  <c r="T521" i="1"/>
  <c r="T520" i="1" s="1"/>
  <c r="J521" i="1"/>
  <c r="J520" i="1" s="1"/>
  <c r="I521" i="1"/>
  <c r="I520" i="1" s="1"/>
  <c r="H521" i="1"/>
  <c r="H520" i="1" s="1"/>
  <c r="G521" i="1"/>
  <c r="G520" i="1" s="1"/>
  <c r="F521" i="1"/>
  <c r="F520" i="1" s="1"/>
  <c r="BC520" i="1"/>
  <c r="BB520" i="1"/>
  <c r="BA520" i="1"/>
  <c r="AZ520" i="1"/>
  <c r="AX520" i="1"/>
  <c r="AW520" i="1"/>
  <c r="AV520" i="1"/>
  <c r="AU520" i="1"/>
  <c r="AS520" i="1"/>
  <c r="AR520" i="1"/>
  <c r="AQ520" i="1"/>
  <c r="AP520" i="1"/>
  <c r="AN520" i="1"/>
  <c r="AM520" i="1"/>
  <c r="AL520" i="1"/>
  <c r="AK520" i="1"/>
  <c r="AG520" i="1"/>
  <c r="AD520" i="1"/>
  <c r="AC520" i="1"/>
  <c r="AB520" i="1"/>
  <c r="AA520" i="1"/>
  <c r="Z520" i="1"/>
  <c r="X520" i="1"/>
  <c r="W520" i="1"/>
  <c r="V520" i="1"/>
  <c r="U520" i="1"/>
  <c r="S520" i="1"/>
  <c r="R520" i="1"/>
  <c r="Q520" i="1"/>
  <c r="P520" i="1"/>
  <c r="O520" i="1"/>
  <c r="N520" i="1"/>
  <c r="M520" i="1"/>
  <c r="L520" i="1"/>
  <c r="K520" i="1"/>
  <c r="D520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F518" i="1"/>
  <c r="Y518" i="1"/>
  <c r="T518" i="1"/>
  <c r="O518" i="1"/>
  <c r="J518" i="1"/>
  <c r="I518" i="1"/>
  <c r="H518" i="1"/>
  <c r="G518" i="1"/>
  <c r="F518" i="1"/>
  <c r="AY517" i="1"/>
  <c r="AT517" i="1"/>
  <c r="AO517" i="1"/>
  <c r="AJ517" i="1"/>
  <c r="AI517" i="1"/>
  <c r="AH517" i="1"/>
  <c r="AG517" i="1"/>
  <c r="AF517" i="1"/>
  <c r="Y517" i="1"/>
  <c r="T517" i="1"/>
  <c r="O517" i="1"/>
  <c r="J517" i="1"/>
  <c r="I517" i="1"/>
  <c r="H517" i="1"/>
  <c r="G517" i="1"/>
  <c r="F517" i="1"/>
  <c r="AY516" i="1"/>
  <c r="AT516" i="1"/>
  <c r="AO516" i="1"/>
  <c r="AJ516" i="1"/>
  <c r="AI516" i="1"/>
  <c r="AH516" i="1"/>
  <c r="AG516" i="1"/>
  <c r="AF516" i="1"/>
  <c r="Y516" i="1"/>
  <c r="T516" i="1"/>
  <c r="O516" i="1"/>
  <c r="J516" i="1"/>
  <c r="I516" i="1"/>
  <c r="H516" i="1"/>
  <c r="G516" i="1"/>
  <c r="F516" i="1"/>
  <c r="AY515" i="1"/>
  <c r="AT515" i="1"/>
  <c r="AO515" i="1"/>
  <c r="AJ515" i="1"/>
  <c r="AI515" i="1"/>
  <c r="AH515" i="1"/>
  <c r="AG515" i="1"/>
  <c r="AF515" i="1"/>
  <c r="Y515" i="1"/>
  <c r="T515" i="1"/>
  <c r="J515" i="1"/>
  <c r="I515" i="1"/>
  <c r="H515" i="1"/>
  <c r="G515" i="1"/>
  <c r="F515" i="1"/>
  <c r="AY514" i="1"/>
  <c r="AT514" i="1"/>
  <c r="AO514" i="1"/>
  <c r="AJ514" i="1"/>
  <c r="AI514" i="1"/>
  <c r="AH514" i="1"/>
  <c r="AG514" i="1"/>
  <c r="AF514" i="1"/>
  <c r="Y514" i="1"/>
  <c r="T514" i="1"/>
  <c r="O514" i="1"/>
  <c r="J514" i="1"/>
  <c r="I514" i="1"/>
  <c r="H514" i="1"/>
  <c r="G514" i="1"/>
  <c r="F514" i="1"/>
  <c r="BC513" i="1"/>
  <c r="BB513" i="1"/>
  <c r="BA513" i="1"/>
  <c r="AZ513" i="1"/>
  <c r="AX513" i="1"/>
  <c r="AW513" i="1"/>
  <c r="AV513" i="1"/>
  <c r="AU513" i="1"/>
  <c r="AS513" i="1"/>
  <c r="AR513" i="1"/>
  <c r="AQ513" i="1"/>
  <c r="AP513" i="1"/>
  <c r="AN513" i="1"/>
  <c r="AM513" i="1"/>
  <c r="AL513" i="1"/>
  <c r="AK513" i="1"/>
  <c r="AD513" i="1"/>
  <c r="AC513" i="1"/>
  <c r="AB513" i="1"/>
  <c r="AA513" i="1"/>
  <c r="Z513" i="1"/>
  <c r="X513" i="1"/>
  <c r="W513" i="1"/>
  <c r="V513" i="1"/>
  <c r="U513" i="1"/>
  <c r="S513" i="1"/>
  <c r="R513" i="1"/>
  <c r="Q513" i="1"/>
  <c r="P513" i="1"/>
  <c r="N513" i="1"/>
  <c r="M513" i="1"/>
  <c r="L513" i="1"/>
  <c r="K513" i="1"/>
  <c r="D513" i="1"/>
  <c r="AY510" i="1"/>
  <c r="AT510" i="1"/>
  <c r="AO510" i="1"/>
  <c r="AJ510" i="1"/>
  <c r="AI510" i="1"/>
  <c r="AH510" i="1"/>
  <c r="AG510" i="1"/>
  <c r="AF510" i="1"/>
  <c r="Y510" i="1"/>
  <c r="T510" i="1"/>
  <c r="O510" i="1"/>
  <c r="J510" i="1"/>
  <c r="I510" i="1"/>
  <c r="H510" i="1"/>
  <c r="G510" i="1"/>
  <c r="F510" i="1"/>
  <c r="AY509" i="1"/>
  <c r="AT509" i="1"/>
  <c r="AO509" i="1"/>
  <c r="AJ509" i="1"/>
  <c r="AI509" i="1"/>
  <c r="AH509" i="1"/>
  <c r="AG509" i="1"/>
  <c r="AF509" i="1"/>
  <c r="Y509" i="1"/>
  <c r="T509" i="1"/>
  <c r="O509" i="1"/>
  <c r="J509" i="1"/>
  <c r="I509" i="1"/>
  <c r="H509" i="1"/>
  <c r="G509" i="1"/>
  <c r="F509" i="1"/>
  <c r="AY508" i="1"/>
  <c r="AT508" i="1"/>
  <c r="AT507" i="1" s="1"/>
  <c r="AT502" i="1" s="1"/>
  <c r="AO508" i="1"/>
  <c r="AJ508" i="1"/>
  <c r="AI508" i="1"/>
  <c r="AH508" i="1"/>
  <c r="AG508" i="1"/>
  <c r="AF508" i="1"/>
  <c r="Y508" i="1"/>
  <c r="T508" i="1"/>
  <c r="O508" i="1"/>
  <c r="J508" i="1"/>
  <c r="I508" i="1"/>
  <c r="H508" i="1"/>
  <c r="G508" i="1"/>
  <c r="F508" i="1"/>
  <c r="BC507" i="1"/>
  <c r="BC502" i="1" s="1"/>
  <c r="BB507" i="1"/>
  <c r="BB502" i="1" s="1"/>
  <c r="BA507" i="1"/>
  <c r="AZ507" i="1"/>
  <c r="AZ502" i="1" s="1"/>
  <c r="AX507" i="1"/>
  <c r="AX502" i="1" s="1"/>
  <c r="AW507" i="1"/>
  <c r="AW502" i="1" s="1"/>
  <c r="AV507" i="1"/>
  <c r="AV502" i="1" s="1"/>
  <c r="AU507" i="1"/>
  <c r="AU502" i="1" s="1"/>
  <c r="AS507" i="1"/>
  <c r="AS502" i="1" s="1"/>
  <c r="AR507" i="1"/>
  <c r="AR502" i="1" s="1"/>
  <c r="AQ507" i="1"/>
  <c r="AQ502" i="1" s="1"/>
  <c r="AP507" i="1"/>
  <c r="AN507" i="1"/>
  <c r="AN502" i="1" s="1"/>
  <c r="AM507" i="1"/>
  <c r="AM502" i="1" s="1"/>
  <c r="AL507" i="1"/>
  <c r="AL502" i="1" s="1"/>
  <c r="AK507" i="1"/>
  <c r="AK502" i="1" s="1"/>
  <c r="AD507" i="1"/>
  <c r="AD502" i="1" s="1"/>
  <c r="AC507" i="1"/>
  <c r="AC502" i="1" s="1"/>
  <c r="AB507" i="1"/>
  <c r="AB502" i="1" s="1"/>
  <c r="AA507" i="1"/>
  <c r="AA502" i="1" s="1"/>
  <c r="Z507" i="1"/>
  <c r="Z502" i="1" s="1"/>
  <c r="X507" i="1"/>
  <c r="X502" i="1" s="1"/>
  <c r="W507" i="1"/>
  <c r="W502" i="1" s="1"/>
  <c r="V507" i="1"/>
  <c r="V502" i="1" s="1"/>
  <c r="U507" i="1"/>
  <c r="U502" i="1" s="1"/>
  <c r="S507" i="1"/>
  <c r="S502" i="1" s="1"/>
  <c r="R507" i="1"/>
  <c r="R502" i="1" s="1"/>
  <c r="Q507" i="1"/>
  <c r="Q502" i="1" s="1"/>
  <c r="P507" i="1"/>
  <c r="P502" i="1" s="1"/>
  <c r="N507" i="1"/>
  <c r="N502" i="1" s="1"/>
  <c r="M507" i="1"/>
  <c r="M502" i="1" s="1"/>
  <c r="L507" i="1"/>
  <c r="K507" i="1"/>
  <c r="K502" i="1" s="1"/>
  <c r="D507" i="1"/>
  <c r="BA502" i="1"/>
  <c r="AP502" i="1"/>
  <c r="L502" i="1"/>
  <c r="D502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D495" i="1" s="1"/>
  <c r="AY493" i="1"/>
  <c r="AT493" i="1"/>
  <c r="AO493" i="1"/>
  <c r="AJ493" i="1"/>
  <c r="AI493" i="1"/>
  <c r="AH493" i="1"/>
  <c r="AG493" i="1"/>
  <c r="AF493" i="1"/>
  <c r="Y493" i="1"/>
  <c r="T493" i="1"/>
  <c r="O493" i="1"/>
  <c r="J493" i="1"/>
  <c r="I493" i="1"/>
  <c r="H493" i="1"/>
  <c r="G493" i="1"/>
  <c r="F493" i="1"/>
  <c r="AY492" i="1"/>
  <c r="AT492" i="1"/>
  <c r="AO492" i="1"/>
  <c r="AJ492" i="1"/>
  <c r="AI492" i="1"/>
  <c r="AH492" i="1"/>
  <c r="AG492" i="1"/>
  <c r="AF492" i="1"/>
  <c r="Y492" i="1"/>
  <c r="T492" i="1"/>
  <c r="O492" i="1"/>
  <c r="J492" i="1"/>
  <c r="I492" i="1"/>
  <c r="H492" i="1"/>
  <c r="G492" i="1"/>
  <c r="F492" i="1"/>
  <c r="AY491" i="1"/>
  <c r="AT491" i="1"/>
  <c r="AO491" i="1"/>
  <c r="AJ491" i="1"/>
  <c r="AI491" i="1"/>
  <c r="AH491" i="1"/>
  <c r="AG491" i="1"/>
  <c r="AF491" i="1"/>
  <c r="Y491" i="1"/>
  <c r="T491" i="1"/>
  <c r="O491" i="1"/>
  <c r="J491" i="1"/>
  <c r="I491" i="1"/>
  <c r="H491" i="1"/>
  <c r="G491" i="1"/>
  <c r="F491" i="1"/>
  <c r="AY490" i="1"/>
  <c r="AT490" i="1"/>
  <c r="AO490" i="1"/>
  <c r="AJ490" i="1"/>
  <c r="AI490" i="1"/>
  <c r="AH490" i="1"/>
  <c r="AG490" i="1"/>
  <c r="AF490" i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G476" i="1"/>
  <c r="AF476" i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E469" i="1" s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E468" i="1" s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BC459" i="1"/>
  <c r="BB459" i="1"/>
  <c r="BA459" i="1"/>
  <c r="BA27" i="1" s="1"/>
  <c r="AZ459" i="1"/>
  <c r="AX459" i="1"/>
  <c r="AW459" i="1"/>
  <c r="AV459" i="1"/>
  <c r="AU459" i="1"/>
  <c r="AS459" i="1"/>
  <c r="AR459" i="1"/>
  <c r="AQ459" i="1"/>
  <c r="AP459" i="1"/>
  <c r="AN459" i="1"/>
  <c r="AM459" i="1"/>
  <c r="AL459" i="1"/>
  <c r="AK459" i="1"/>
  <c r="AD459" i="1"/>
  <c r="AC459" i="1"/>
  <c r="AB459" i="1"/>
  <c r="AA459" i="1"/>
  <c r="Z459" i="1"/>
  <c r="X459" i="1"/>
  <c r="W459" i="1"/>
  <c r="V459" i="1"/>
  <c r="U459" i="1"/>
  <c r="S459" i="1"/>
  <c r="R459" i="1"/>
  <c r="R27" i="1" s="1"/>
  <c r="Q459" i="1"/>
  <c r="P459" i="1"/>
  <c r="N459" i="1"/>
  <c r="M459" i="1"/>
  <c r="L459" i="1"/>
  <c r="K459" i="1"/>
  <c r="D459" i="1"/>
  <c r="AY457" i="1"/>
  <c r="AY456" i="1" s="1"/>
  <c r="AY452" i="1" s="1"/>
  <c r="AT457" i="1"/>
  <c r="AO457" i="1"/>
  <c r="AO456" i="1" s="1"/>
  <c r="AO452" i="1" s="1"/>
  <c r="AJ457" i="1"/>
  <c r="AJ456" i="1" s="1"/>
  <c r="AJ452" i="1" s="1"/>
  <c r="AI457" i="1"/>
  <c r="AI456" i="1" s="1"/>
  <c r="AI452" i="1" s="1"/>
  <c r="AH457" i="1"/>
  <c r="AG457" i="1"/>
  <c r="AG456" i="1" s="1"/>
  <c r="AG452" i="1" s="1"/>
  <c r="AF457" i="1"/>
  <c r="Y457" i="1"/>
  <c r="Y456" i="1" s="1"/>
  <c r="Y452" i="1" s="1"/>
  <c r="T457" i="1"/>
  <c r="T456" i="1" s="1"/>
  <c r="T452" i="1" s="1"/>
  <c r="O457" i="1"/>
  <c r="O456" i="1" s="1"/>
  <c r="O452" i="1" s="1"/>
  <c r="J457" i="1"/>
  <c r="I457" i="1"/>
  <c r="I456" i="1" s="1"/>
  <c r="I452" i="1" s="1"/>
  <c r="H457" i="1"/>
  <c r="H456" i="1" s="1"/>
  <c r="H452" i="1" s="1"/>
  <c r="G457" i="1"/>
  <c r="F457" i="1"/>
  <c r="F456" i="1" s="1"/>
  <c r="F452" i="1" s="1"/>
  <c r="BC456" i="1"/>
  <c r="BC452" i="1" s="1"/>
  <c r="BB456" i="1"/>
  <c r="BB452" i="1" s="1"/>
  <c r="BA456" i="1"/>
  <c r="BA452" i="1" s="1"/>
  <c r="AZ456" i="1"/>
  <c r="AZ452" i="1" s="1"/>
  <c r="AX456" i="1"/>
  <c r="AX452" i="1" s="1"/>
  <c r="AW456" i="1"/>
  <c r="AW452" i="1" s="1"/>
  <c r="AV456" i="1"/>
  <c r="AV452" i="1" s="1"/>
  <c r="AU456" i="1"/>
  <c r="AU452" i="1" s="1"/>
  <c r="AT456" i="1"/>
  <c r="AT452" i="1" s="1"/>
  <c r="AS456" i="1"/>
  <c r="AS452" i="1" s="1"/>
  <c r="AR456" i="1"/>
  <c r="AQ456" i="1"/>
  <c r="AQ452" i="1" s="1"/>
  <c r="AP456" i="1"/>
  <c r="AP452" i="1" s="1"/>
  <c r="AN456" i="1"/>
  <c r="AM456" i="1"/>
  <c r="AM452" i="1" s="1"/>
  <c r="AL456" i="1"/>
  <c r="AL452" i="1" s="1"/>
  <c r="AK456" i="1"/>
  <c r="AK452" i="1" s="1"/>
  <c r="AH456" i="1"/>
  <c r="AH452" i="1" s="1"/>
  <c r="AD456" i="1"/>
  <c r="AD452" i="1" s="1"/>
  <c r="AC456" i="1"/>
  <c r="AC452" i="1" s="1"/>
  <c r="AB456" i="1"/>
  <c r="AB452" i="1" s="1"/>
  <c r="AA456" i="1"/>
  <c r="AA452" i="1" s="1"/>
  <c r="Z456" i="1"/>
  <c r="Z452" i="1" s="1"/>
  <c r="X456" i="1"/>
  <c r="X452" i="1" s="1"/>
  <c r="W456" i="1"/>
  <c r="W452" i="1" s="1"/>
  <c r="V456" i="1"/>
  <c r="V452" i="1" s="1"/>
  <c r="U456" i="1"/>
  <c r="U452" i="1" s="1"/>
  <c r="S456" i="1"/>
  <c r="S452" i="1" s="1"/>
  <c r="R456" i="1"/>
  <c r="R452" i="1" s="1"/>
  <c r="Q456" i="1"/>
  <c r="Q452" i="1" s="1"/>
  <c r="P456" i="1"/>
  <c r="P452" i="1" s="1"/>
  <c r="N456" i="1"/>
  <c r="N452" i="1" s="1"/>
  <c r="M456" i="1"/>
  <c r="M452" i="1" s="1"/>
  <c r="L456" i="1"/>
  <c r="K456" i="1"/>
  <c r="K452" i="1" s="1"/>
  <c r="J456" i="1"/>
  <c r="J452" i="1" s="1"/>
  <c r="D456" i="1"/>
  <c r="D452" i="1" s="1"/>
  <c r="AR452" i="1"/>
  <c r="AN452" i="1"/>
  <c r="L452" i="1"/>
  <c r="BC446" i="1"/>
  <c r="BB446" i="1"/>
  <c r="BA446" i="1"/>
  <c r="AZ446" i="1"/>
  <c r="AY446" i="1"/>
  <c r="AX446" i="1"/>
  <c r="AW446" i="1"/>
  <c r="AV446" i="1"/>
  <c r="AU446" i="1"/>
  <c r="AT446" i="1"/>
  <c r="AS446" i="1"/>
  <c r="AR446" i="1"/>
  <c r="AQ446" i="1"/>
  <c r="AP446" i="1"/>
  <c r="AO446" i="1"/>
  <c r="AN446" i="1"/>
  <c r="AM446" i="1"/>
  <c r="AL446" i="1"/>
  <c r="AK446" i="1"/>
  <c r="AJ446" i="1"/>
  <c r="AI446" i="1"/>
  <c r="AH446" i="1"/>
  <c r="AG446" i="1"/>
  <c r="AF446" i="1"/>
  <c r="AE446" i="1"/>
  <c r="AD446" i="1"/>
  <c r="AC446" i="1"/>
  <c r="AB446" i="1"/>
  <c r="AA446" i="1"/>
  <c r="Z446" i="1"/>
  <c r="Y446" i="1"/>
  <c r="X446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BC445" i="1"/>
  <c r="BB445" i="1"/>
  <c r="BA445" i="1"/>
  <c r="AZ445" i="1"/>
  <c r="AY445" i="1"/>
  <c r="AX445" i="1"/>
  <c r="AW445" i="1"/>
  <c r="AV445" i="1"/>
  <c r="AU445" i="1"/>
  <c r="AT445" i="1"/>
  <c r="AS445" i="1"/>
  <c r="AR445" i="1"/>
  <c r="AQ445" i="1"/>
  <c r="AP445" i="1"/>
  <c r="AO445" i="1"/>
  <c r="AN445" i="1"/>
  <c r="AM445" i="1"/>
  <c r="AL445" i="1"/>
  <c r="AK445" i="1"/>
  <c r="AJ445" i="1"/>
  <c r="AI445" i="1"/>
  <c r="AH445" i="1"/>
  <c r="AG445" i="1"/>
  <c r="AF445" i="1"/>
  <c r="AE445" i="1"/>
  <c r="AD445" i="1"/>
  <c r="AC445" i="1"/>
  <c r="AB445" i="1"/>
  <c r="AA445" i="1"/>
  <c r="Z445" i="1"/>
  <c r="Y445" i="1"/>
  <c r="X445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AY441" i="1"/>
  <c r="AT441" i="1"/>
  <c r="AO441" i="1"/>
  <c r="AJ441" i="1"/>
  <c r="AI441" i="1"/>
  <c r="AH441" i="1"/>
  <c r="AG441" i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AE434" i="1" s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E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G429" i="1"/>
  <c r="AF429" i="1"/>
  <c r="Y429" i="1"/>
  <c r="T429" i="1"/>
  <c r="O429" i="1"/>
  <c r="J429" i="1"/>
  <c r="I429" i="1"/>
  <c r="H429" i="1"/>
  <c r="G429" i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BC416" i="1"/>
  <c r="BB416" i="1"/>
  <c r="BA416" i="1"/>
  <c r="AZ416" i="1"/>
  <c r="AX416" i="1"/>
  <c r="AW416" i="1"/>
  <c r="AV416" i="1"/>
  <c r="AU416" i="1"/>
  <c r="AS416" i="1"/>
  <c r="AR416" i="1"/>
  <c r="AQ416" i="1"/>
  <c r="AP416" i="1"/>
  <c r="AN416" i="1"/>
  <c r="AM416" i="1"/>
  <c r="AL416" i="1"/>
  <c r="AK416" i="1"/>
  <c r="AD416" i="1"/>
  <c r="AC416" i="1"/>
  <c r="AB416" i="1"/>
  <c r="AA416" i="1"/>
  <c r="Z416" i="1"/>
  <c r="X416" i="1"/>
  <c r="W416" i="1"/>
  <c r="V416" i="1"/>
  <c r="U416" i="1"/>
  <c r="S416" i="1"/>
  <c r="R416" i="1"/>
  <c r="Q416" i="1"/>
  <c r="P416" i="1"/>
  <c r="N416" i="1"/>
  <c r="M416" i="1"/>
  <c r="L416" i="1"/>
  <c r="K416" i="1"/>
  <c r="D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BC390" i="1"/>
  <c r="BB390" i="1"/>
  <c r="BA390" i="1"/>
  <c r="AZ390" i="1"/>
  <c r="AX390" i="1"/>
  <c r="AW390" i="1"/>
  <c r="AV390" i="1"/>
  <c r="AU390" i="1"/>
  <c r="AS390" i="1"/>
  <c r="AR390" i="1"/>
  <c r="AQ390" i="1"/>
  <c r="AP390" i="1"/>
  <c r="AN390" i="1"/>
  <c r="AM390" i="1"/>
  <c r="AL390" i="1"/>
  <c r="AK390" i="1"/>
  <c r="AD390" i="1"/>
  <c r="AC390" i="1"/>
  <c r="AB390" i="1"/>
  <c r="AA390" i="1"/>
  <c r="Z390" i="1"/>
  <c r="X390" i="1"/>
  <c r="W390" i="1"/>
  <c r="V390" i="1"/>
  <c r="U390" i="1"/>
  <c r="S390" i="1"/>
  <c r="R390" i="1"/>
  <c r="Q390" i="1"/>
  <c r="P390" i="1"/>
  <c r="N390" i="1"/>
  <c r="M390" i="1"/>
  <c r="L390" i="1"/>
  <c r="K390" i="1"/>
  <c r="D390" i="1"/>
  <c r="AY389" i="1"/>
  <c r="AY388" i="1" s="1"/>
  <c r="AT389" i="1"/>
  <c r="AT388" i="1" s="1"/>
  <c r="AO389" i="1"/>
  <c r="AO388" i="1" s="1"/>
  <c r="AJ389" i="1"/>
  <c r="AJ388" i="1" s="1"/>
  <c r="AI389" i="1"/>
  <c r="AI388" i="1" s="1"/>
  <c r="AH389" i="1"/>
  <c r="AH388" i="1" s="1"/>
  <c r="AG389" i="1"/>
  <c r="AG388" i="1" s="1"/>
  <c r="AF389" i="1"/>
  <c r="AF388" i="1" s="1"/>
  <c r="Y389" i="1"/>
  <c r="Y388" i="1" s="1"/>
  <c r="T389" i="1"/>
  <c r="T388" i="1" s="1"/>
  <c r="O389" i="1"/>
  <c r="O388" i="1" s="1"/>
  <c r="J389" i="1"/>
  <c r="J388" i="1" s="1"/>
  <c r="I389" i="1"/>
  <c r="I388" i="1" s="1"/>
  <c r="H389" i="1"/>
  <c r="H388" i="1" s="1"/>
  <c r="G389" i="1"/>
  <c r="G388" i="1" s="1"/>
  <c r="F389" i="1"/>
  <c r="F388" i="1" s="1"/>
  <c r="BC388" i="1"/>
  <c r="BB388" i="1"/>
  <c r="BA388" i="1"/>
  <c r="AZ388" i="1"/>
  <c r="AX388" i="1"/>
  <c r="AW388" i="1"/>
  <c r="AV388" i="1"/>
  <c r="AU388" i="1"/>
  <c r="AS388" i="1"/>
  <c r="AR388" i="1"/>
  <c r="AQ388" i="1"/>
  <c r="AP388" i="1"/>
  <c r="AN388" i="1"/>
  <c r="AM388" i="1"/>
  <c r="AL388" i="1"/>
  <c r="AK388" i="1"/>
  <c r="AD388" i="1"/>
  <c r="AC388" i="1"/>
  <c r="AB388" i="1"/>
  <c r="AA388" i="1"/>
  <c r="Z388" i="1"/>
  <c r="X388" i="1"/>
  <c r="W388" i="1"/>
  <c r="V388" i="1"/>
  <c r="U388" i="1"/>
  <c r="S388" i="1"/>
  <c r="R388" i="1"/>
  <c r="Q388" i="1"/>
  <c r="P388" i="1"/>
  <c r="N388" i="1"/>
  <c r="M388" i="1"/>
  <c r="L388" i="1"/>
  <c r="K388" i="1"/>
  <c r="D388" i="1"/>
  <c r="AY387" i="1"/>
  <c r="AT387" i="1"/>
  <c r="AO387" i="1"/>
  <c r="AJ387" i="1"/>
  <c r="AI387" i="1"/>
  <c r="AH387" i="1"/>
  <c r="AG387" i="1"/>
  <c r="AF387" i="1"/>
  <c r="Y387" i="1"/>
  <c r="T387" i="1"/>
  <c r="O387" i="1"/>
  <c r="J387" i="1"/>
  <c r="I387" i="1"/>
  <c r="H387" i="1"/>
  <c r="G387" i="1"/>
  <c r="F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AY383" i="1"/>
  <c r="AT383" i="1"/>
  <c r="AO383" i="1"/>
  <c r="AO382" i="1" s="1"/>
  <c r="AJ383" i="1"/>
  <c r="AI383" i="1"/>
  <c r="AH383" i="1"/>
  <c r="AG383" i="1"/>
  <c r="AG382" i="1" s="1"/>
  <c r="AF383" i="1"/>
  <c r="Y383" i="1"/>
  <c r="T383" i="1"/>
  <c r="T382" i="1" s="1"/>
  <c r="O383" i="1"/>
  <c r="J383" i="1"/>
  <c r="I383" i="1"/>
  <c r="H383" i="1"/>
  <c r="H382" i="1" s="1"/>
  <c r="G383" i="1"/>
  <c r="F383" i="1"/>
  <c r="BC382" i="1"/>
  <c r="BB382" i="1"/>
  <c r="BA382" i="1"/>
  <c r="AZ382" i="1"/>
  <c r="AX382" i="1"/>
  <c r="AW382" i="1"/>
  <c r="AV382" i="1"/>
  <c r="AU382" i="1"/>
  <c r="AS382" i="1"/>
  <c r="AR382" i="1"/>
  <c r="AQ382" i="1"/>
  <c r="AP382" i="1"/>
  <c r="AN382" i="1"/>
  <c r="AM382" i="1"/>
  <c r="AL382" i="1"/>
  <c r="AK382" i="1"/>
  <c r="AD382" i="1"/>
  <c r="AC382" i="1"/>
  <c r="AB382" i="1"/>
  <c r="AA382" i="1"/>
  <c r="Z382" i="1"/>
  <c r="X382" i="1"/>
  <c r="W382" i="1"/>
  <c r="V382" i="1"/>
  <c r="U382" i="1"/>
  <c r="S382" i="1"/>
  <c r="R382" i="1"/>
  <c r="Q382" i="1"/>
  <c r="P382" i="1"/>
  <c r="N382" i="1"/>
  <c r="M382" i="1"/>
  <c r="L382" i="1"/>
  <c r="K382" i="1"/>
  <c r="D382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G378" i="1"/>
  <c r="F378" i="1"/>
  <c r="BC377" i="1"/>
  <c r="BB377" i="1"/>
  <c r="BA377" i="1"/>
  <c r="AZ377" i="1"/>
  <c r="AX377" i="1"/>
  <c r="AW377" i="1"/>
  <c r="AV377" i="1"/>
  <c r="AU377" i="1"/>
  <c r="AS377" i="1"/>
  <c r="AR377" i="1"/>
  <c r="AQ377" i="1"/>
  <c r="AP377" i="1"/>
  <c r="AN377" i="1"/>
  <c r="AM377" i="1"/>
  <c r="AL377" i="1"/>
  <c r="AK377" i="1"/>
  <c r="AD377" i="1"/>
  <c r="AC377" i="1"/>
  <c r="AB377" i="1"/>
  <c r="AA377" i="1"/>
  <c r="Z377" i="1"/>
  <c r="X377" i="1"/>
  <c r="W377" i="1"/>
  <c r="V377" i="1"/>
  <c r="U377" i="1"/>
  <c r="S377" i="1"/>
  <c r="R377" i="1"/>
  <c r="Q377" i="1"/>
  <c r="P377" i="1"/>
  <c r="N377" i="1"/>
  <c r="M377" i="1"/>
  <c r="L377" i="1"/>
  <c r="K377" i="1"/>
  <c r="D377" i="1"/>
  <c r="AY376" i="1"/>
  <c r="AT376" i="1"/>
  <c r="AT375" i="1" s="1"/>
  <c r="AO376" i="1"/>
  <c r="AO375" i="1" s="1"/>
  <c r="AJ376" i="1"/>
  <c r="AJ375" i="1" s="1"/>
  <c r="AI376" i="1"/>
  <c r="AI375" i="1" s="1"/>
  <c r="AH376" i="1"/>
  <c r="AH375" i="1" s="1"/>
  <c r="AG376" i="1"/>
  <c r="AG375" i="1" s="1"/>
  <c r="AF376" i="1"/>
  <c r="Y376" i="1"/>
  <c r="Y375" i="1" s="1"/>
  <c r="T376" i="1"/>
  <c r="T375" i="1" s="1"/>
  <c r="O376" i="1"/>
  <c r="O375" i="1" s="1"/>
  <c r="J376" i="1"/>
  <c r="J375" i="1" s="1"/>
  <c r="I376" i="1"/>
  <c r="I375" i="1" s="1"/>
  <c r="H376" i="1"/>
  <c r="H375" i="1" s="1"/>
  <c r="G376" i="1"/>
  <c r="F376" i="1"/>
  <c r="F375" i="1" s="1"/>
  <c r="BC375" i="1"/>
  <c r="BB375" i="1"/>
  <c r="BA375" i="1"/>
  <c r="AZ375" i="1"/>
  <c r="AY375" i="1"/>
  <c r="AX375" i="1"/>
  <c r="AW375" i="1"/>
  <c r="AV375" i="1"/>
  <c r="AU375" i="1"/>
  <c r="AS375" i="1"/>
  <c r="AR375" i="1"/>
  <c r="AQ375" i="1"/>
  <c r="AP375" i="1"/>
  <c r="AN375" i="1"/>
  <c r="AM375" i="1"/>
  <c r="AL375" i="1"/>
  <c r="AK375" i="1"/>
  <c r="AD375" i="1"/>
  <c r="AC375" i="1"/>
  <c r="AB375" i="1"/>
  <c r="AA375" i="1"/>
  <c r="Z375" i="1"/>
  <c r="X375" i="1"/>
  <c r="W375" i="1"/>
  <c r="V375" i="1"/>
  <c r="U375" i="1"/>
  <c r="S375" i="1"/>
  <c r="R375" i="1"/>
  <c r="Q375" i="1"/>
  <c r="P375" i="1"/>
  <c r="N375" i="1"/>
  <c r="M375" i="1"/>
  <c r="L375" i="1"/>
  <c r="K375" i="1"/>
  <c r="G375" i="1"/>
  <c r="D375" i="1"/>
  <c r="AY370" i="1"/>
  <c r="AT370" i="1"/>
  <c r="AO370" i="1"/>
  <c r="AJ370" i="1"/>
  <c r="AI370" i="1"/>
  <c r="AH370" i="1"/>
  <c r="AG370" i="1"/>
  <c r="AF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Y368" i="1"/>
  <c r="T368" i="1"/>
  <c r="O368" i="1"/>
  <c r="J368" i="1"/>
  <c r="I368" i="1"/>
  <c r="H368" i="1"/>
  <c r="G368" i="1"/>
  <c r="F368" i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BC352" i="1"/>
  <c r="BB352" i="1"/>
  <c r="BA352" i="1"/>
  <c r="AZ352" i="1"/>
  <c r="AX352" i="1"/>
  <c r="AW352" i="1"/>
  <c r="AV352" i="1"/>
  <c r="AU352" i="1"/>
  <c r="AS352" i="1"/>
  <c r="AR352" i="1"/>
  <c r="AQ352" i="1"/>
  <c r="AP352" i="1"/>
  <c r="AN352" i="1"/>
  <c r="AM352" i="1"/>
  <c r="AL352" i="1"/>
  <c r="AK352" i="1"/>
  <c r="AD352" i="1"/>
  <c r="AC352" i="1"/>
  <c r="AB352" i="1"/>
  <c r="AA352" i="1"/>
  <c r="Z352" i="1"/>
  <c r="X352" i="1"/>
  <c r="W352" i="1"/>
  <c r="V352" i="1"/>
  <c r="U352" i="1"/>
  <c r="S352" i="1"/>
  <c r="R352" i="1"/>
  <c r="Q352" i="1"/>
  <c r="P352" i="1"/>
  <c r="N352" i="1"/>
  <c r="M352" i="1"/>
  <c r="L352" i="1"/>
  <c r="K352" i="1"/>
  <c r="D352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G346" i="1" s="1"/>
  <c r="F347" i="1"/>
  <c r="BC346" i="1"/>
  <c r="BB346" i="1"/>
  <c r="BA346" i="1"/>
  <c r="AZ346" i="1"/>
  <c r="AZ343" i="1" s="1"/>
  <c r="AZ336" i="1" s="1"/>
  <c r="AX346" i="1"/>
  <c r="AW346" i="1"/>
  <c r="AV346" i="1"/>
  <c r="AU346" i="1"/>
  <c r="AS346" i="1"/>
  <c r="AR346" i="1"/>
  <c r="AQ346" i="1"/>
  <c r="AP346" i="1"/>
  <c r="AN346" i="1"/>
  <c r="AM346" i="1"/>
  <c r="AL346" i="1"/>
  <c r="AK346" i="1"/>
  <c r="AD346" i="1"/>
  <c r="AC346" i="1"/>
  <c r="AB346" i="1"/>
  <c r="AA346" i="1"/>
  <c r="Z346" i="1"/>
  <c r="X346" i="1"/>
  <c r="W346" i="1"/>
  <c r="V346" i="1"/>
  <c r="V343" i="1" s="1"/>
  <c r="V336" i="1" s="1"/>
  <c r="U346" i="1"/>
  <c r="S346" i="1"/>
  <c r="R346" i="1"/>
  <c r="Q346" i="1"/>
  <c r="Q343" i="1" s="1"/>
  <c r="Q336" i="1" s="1"/>
  <c r="P346" i="1"/>
  <c r="N346" i="1"/>
  <c r="M346" i="1"/>
  <c r="L346" i="1"/>
  <c r="L343" i="1" s="1"/>
  <c r="L336" i="1" s="1"/>
  <c r="K346" i="1"/>
  <c r="D346" i="1"/>
  <c r="AY334" i="1"/>
  <c r="AT334" i="1"/>
  <c r="AO334" i="1"/>
  <c r="AJ334" i="1"/>
  <c r="AI334" i="1"/>
  <c r="AH334" i="1"/>
  <c r="AG334" i="1"/>
  <c r="AF334" i="1"/>
  <c r="Y334" i="1"/>
  <c r="T334" i="1"/>
  <c r="O334" i="1"/>
  <c r="J334" i="1"/>
  <c r="I334" i="1"/>
  <c r="H334" i="1"/>
  <c r="G334" i="1"/>
  <c r="F334" i="1"/>
  <c r="AY333" i="1"/>
  <c r="AT333" i="1"/>
  <c r="AO333" i="1"/>
  <c r="AJ333" i="1"/>
  <c r="AI333" i="1"/>
  <c r="AH333" i="1"/>
  <c r="AG333" i="1"/>
  <c r="AF333" i="1"/>
  <c r="Y333" i="1"/>
  <c r="T333" i="1"/>
  <c r="O333" i="1"/>
  <c r="J333" i="1"/>
  <c r="I333" i="1"/>
  <c r="H333" i="1"/>
  <c r="G333" i="1"/>
  <c r="F333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AY330" i="1"/>
  <c r="AT330" i="1"/>
  <c r="AO330" i="1"/>
  <c r="AJ330" i="1"/>
  <c r="AI330" i="1"/>
  <c r="AH330" i="1"/>
  <c r="AG330" i="1"/>
  <c r="AF330" i="1"/>
  <c r="Y330" i="1"/>
  <c r="T330" i="1"/>
  <c r="O330" i="1"/>
  <c r="J330" i="1"/>
  <c r="I330" i="1"/>
  <c r="H330" i="1"/>
  <c r="G330" i="1"/>
  <c r="F330" i="1"/>
  <c r="AY329" i="1"/>
  <c r="AT329" i="1"/>
  <c r="AO329" i="1"/>
  <c r="AJ329" i="1"/>
  <c r="AI329" i="1"/>
  <c r="AH329" i="1"/>
  <c r="AG329" i="1"/>
  <c r="AF329" i="1"/>
  <c r="Y329" i="1"/>
  <c r="T329" i="1"/>
  <c r="O329" i="1"/>
  <c r="J329" i="1"/>
  <c r="I329" i="1"/>
  <c r="H329" i="1"/>
  <c r="G329" i="1"/>
  <c r="F329" i="1"/>
  <c r="AY328" i="1"/>
  <c r="AT328" i="1"/>
  <c r="AO328" i="1"/>
  <c r="AJ328" i="1"/>
  <c r="AI328" i="1"/>
  <c r="AH328" i="1"/>
  <c r="AG328" i="1"/>
  <c r="AF328" i="1"/>
  <c r="Y328" i="1"/>
  <c r="T328" i="1"/>
  <c r="O328" i="1"/>
  <c r="J328" i="1"/>
  <c r="I328" i="1"/>
  <c r="H328" i="1"/>
  <c r="G328" i="1"/>
  <c r="F328" i="1"/>
  <c r="AY327" i="1"/>
  <c r="AT327" i="1"/>
  <c r="AO327" i="1"/>
  <c r="AJ327" i="1"/>
  <c r="AI327" i="1"/>
  <c r="AH327" i="1"/>
  <c r="AG327" i="1"/>
  <c r="AF327" i="1"/>
  <c r="AE327" i="1"/>
  <c r="Y327" i="1"/>
  <c r="T327" i="1"/>
  <c r="O327" i="1"/>
  <c r="J327" i="1"/>
  <c r="I327" i="1"/>
  <c r="H327" i="1"/>
  <c r="G327" i="1"/>
  <c r="F327" i="1"/>
  <c r="E327" i="1" s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E326" i="1" s="1"/>
  <c r="AY325" i="1"/>
  <c r="AT325" i="1"/>
  <c r="AO325" i="1"/>
  <c r="AJ325" i="1"/>
  <c r="AI325" i="1"/>
  <c r="AH325" i="1"/>
  <c r="AG325" i="1"/>
  <c r="AF325" i="1"/>
  <c r="Y325" i="1"/>
  <c r="T325" i="1"/>
  <c r="O325" i="1"/>
  <c r="J325" i="1"/>
  <c r="I325" i="1"/>
  <c r="H325" i="1"/>
  <c r="G325" i="1"/>
  <c r="F325" i="1"/>
  <c r="AY324" i="1"/>
  <c r="AT324" i="1"/>
  <c r="AO324" i="1"/>
  <c r="AJ324" i="1"/>
  <c r="AI324" i="1"/>
  <c r="AH324" i="1"/>
  <c r="AG324" i="1"/>
  <c r="AF324" i="1"/>
  <c r="Y324" i="1"/>
  <c r="T324" i="1"/>
  <c r="O324" i="1"/>
  <c r="J324" i="1"/>
  <c r="I324" i="1"/>
  <c r="H324" i="1"/>
  <c r="G324" i="1"/>
  <c r="F324" i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AE319" i="1" s="1"/>
  <c r="Y319" i="1"/>
  <c r="T319" i="1"/>
  <c r="O319" i="1"/>
  <c r="J319" i="1"/>
  <c r="I319" i="1"/>
  <c r="H319" i="1"/>
  <c r="G319" i="1"/>
  <c r="F319" i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F317" i="1"/>
  <c r="Y317" i="1"/>
  <c r="T317" i="1"/>
  <c r="O317" i="1"/>
  <c r="J317" i="1"/>
  <c r="I317" i="1"/>
  <c r="H317" i="1"/>
  <c r="G317" i="1"/>
  <c r="F317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G315" i="1"/>
  <c r="AF315" i="1"/>
  <c r="Y315" i="1"/>
  <c r="T315" i="1"/>
  <c r="O315" i="1"/>
  <c r="J315" i="1"/>
  <c r="I315" i="1"/>
  <c r="H315" i="1"/>
  <c r="G315" i="1"/>
  <c r="F315" i="1"/>
  <c r="AY314" i="1"/>
  <c r="AT314" i="1"/>
  <c r="AO314" i="1"/>
  <c r="AJ314" i="1"/>
  <c r="AI314" i="1"/>
  <c r="AH314" i="1"/>
  <c r="AG314" i="1"/>
  <c r="AF314" i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BC312" i="1"/>
  <c r="BB312" i="1"/>
  <c r="BA312" i="1"/>
  <c r="AZ312" i="1"/>
  <c r="AX312" i="1"/>
  <c r="AW312" i="1"/>
  <c r="AV312" i="1"/>
  <c r="AU312" i="1"/>
  <c r="AS312" i="1"/>
  <c r="AR312" i="1"/>
  <c r="AQ312" i="1"/>
  <c r="AP312" i="1"/>
  <c r="AN312" i="1"/>
  <c r="AM312" i="1"/>
  <c r="AL312" i="1"/>
  <c r="AK312" i="1"/>
  <c r="AD312" i="1"/>
  <c r="AC312" i="1"/>
  <c r="AB312" i="1"/>
  <c r="AA312" i="1"/>
  <c r="Z312" i="1"/>
  <c r="X312" i="1"/>
  <c r="W312" i="1"/>
  <c r="V312" i="1"/>
  <c r="U312" i="1"/>
  <c r="S312" i="1"/>
  <c r="R312" i="1"/>
  <c r="Q312" i="1"/>
  <c r="P312" i="1"/>
  <c r="N312" i="1"/>
  <c r="M312" i="1"/>
  <c r="L312" i="1"/>
  <c r="K312" i="1"/>
  <c r="D312" i="1"/>
  <c r="AY310" i="1"/>
  <c r="AY309" i="1" s="1"/>
  <c r="AY305" i="1" s="1"/>
  <c r="AT310" i="1"/>
  <c r="AT309" i="1" s="1"/>
  <c r="AT305" i="1" s="1"/>
  <c r="AO310" i="1"/>
  <c r="AO309" i="1" s="1"/>
  <c r="AO305" i="1" s="1"/>
  <c r="AJ310" i="1"/>
  <c r="AJ309" i="1" s="1"/>
  <c r="AJ305" i="1" s="1"/>
  <c r="AI310" i="1"/>
  <c r="AI309" i="1" s="1"/>
  <c r="AI305" i="1" s="1"/>
  <c r="AH310" i="1"/>
  <c r="AH309" i="1" s="1"/>
  <c r="AH305" i="1" s="1"/>
  <c r="AG310" i="1"/>
  <c r="AG309" i="1" s="1"/>
  <c r="AG305" i="1" s="1"/>
  <c r="AF310" i="1"/>
  <c r="AF309" i="1" s="1"/>
  <c r="AF305" i="1" s="1"/>
  <c r="Y310" i="1"/>
  <c r="Y309" i="1" s="1"/>
  <c r="Y305" i="1" s="1"/>
  <c r="T310" i="1"/>
  <c r="T309" i="1" s="1"/>
  <c r="T305" i="1" s="1"/>
  <c r="O310" i="1"/>
  <c r="O309" i="1" s="1"/>
  <c r="O305" i="1" s="1"/>
  <c r="J310" i="1"/>
  <c r="J309" i="1" s="1"/>
  <c r="J305" i="1" s="1"/>
  <c r="I310" i="1"/>
  <c r="I309" i="1" s="1"/>
  <c r="I305" i="1" s="1"/>
  <c r="H310" i="1"/>
  <c r="H309" i="1" s="1"/>
  <c r="H305" i="1" s="1"/>
  <c r="G310" i="1"/>
  <c r="G309" i="1" s="1"/>
  <c r="G305" i="1" s="1"/>
  <c r="F310" i="1"/>
  <c r="F309" i="1" s="1"/>
  <c r="BC309" i="1"/>
  <c r="BC305" i="1" s="1"/>
  <c r="BB309" i="1"/>
  <c r="BB305" i="1" s="1"/>
  <c r="BA309" i="1"/>
  <c r="BA305" i="1" s="1"/>
  <c r="AZ309" i="1"/>
  <c r="AZ305" i="1" s="1"/>
  <c r="AX309" i="1"/>
  <c r="AX305" i="1" s="1"/>
  <c r="AW309" i="1"/>
  <c r="AW305" i="1" s="1"/>
  <c r="AV309" i="1"/>
  <c r="AU309" i="1"/>
  <c r="AU305" i="1" s="1"/>
  <c r="AS309" i="1"/>
  <c r="AS305" i="1" s="1"/>
  <c r="AR309" i="1"/>
  <c r="AR305" i="1" s="1"/>
  <c r="AQ309" i="1"/>
  <c r="AQ305" i="1" s="1"/>
  <c r="AP309" i="1"/>
  <c r="AP305" i="1" s="1"/>
  <c r="AN309" i="1"/>
  <c r="AN305" i="1" s="1"/>
  <c r="AM309" i="1"/>
  <c r="AM305" i="1" s="1"/>
  <c r="AL309" i="1"/>
  <c r="AL305" i="1" s="1"/>
  <c r="AK309" i="1"/>
  <c r="AK305" i="1" s="1"/>
  <c r="AD309" i="1"/>
  <c r="AD305" i="1" s="1"/>
  <c r="AC309" i="1"/>
  <c r="AC305" i="1" s="1"/>
  <c r="AB309" i="1"/>
  <c r="AB305" i="1" s="1"/>
  <c r="AA309" i="1"/>
  <c r="AA305" i="1" s="1"/>
  <c r="Z309" i="1"/>
  <c r="Z305" i="1" s="1"/>
  <c r="X309" i="1"/>
  <c r="X305" i="1" s="1"/>
  <c r="W309" i="1"/>
  <c r="W305" i="1" s="1"/>
  <c r="V309" i="1"/>
  <c r="V305" i="1" s="1"/>
  <c r="U309" i="1"/>
  <c r="U305" i="1" s="1"/>
  <c r="S309" i="1"/>
  <c r="S305" i="1" s="1"/>
  <c r="R309" i="1"/>
  <c r="R305" i="1" s="1"/>
  <c r="Q309" i="1"/>
  <c r="Q305" i="1" s="1"/>
  <c r="P309" i="1"/>
  <c r="P305" i="1" s="1"/>
  <c r="N309" i="1"/>
  <c r="N305" i="1" s="1"/>
  <c r="M309" i="1"/>
  <c r="M305" i="1" s="1"/>
  <c r="L309" i="1"/>
  <c r="L305" i="1" s="1"/>
  <c r="K309" i="1"/>
  <c r="K305" i="1" s="1"/>
  <c r="D309" i="1"/>
  <c r="D305" i="1" s="1"/>
  <c r="AV305" i="1"/>
  <c r="F305" i="1"/>
  <c r="BC299" i="1"/>
  <c r="BB299" i="1"/>
  <c r="BA299" i="1"/>
  <c r="AZ299" i="1"/>
  <c r="AY299" i="1"/>
  <c r="AX299" i="1"/>
  <c r="AW299" i="1"/>
  <c r="AV299" i="1"/>
  <c r="AU299" i="1"/>
  <c r="AT299" i="1"/>
  <c r="AS299" i="1"/>
  <c r="AR299" i="1"/>
  <c r="AQ299" i="1"/>
  <c r="AP299" i="1"/>
  <c r="AO299" i="1"/>
  <c r="AN299" i="1"/>
  <c r="AM299" i="1"/>
  <c r="AL299" i="1"/>
  <c r="AK299" i="1"/>
  <c r="AJ299" i="1"/>
  <c r="AI299" i="1"/>
  <c r="AH299" i="1"/>
  <c r="AG299" i="1"/>
  <c r="AF299" i="1"/>
  <c r="AE299" i="1"/>
  <c r="AD299" i="1"/>
  <c r="AC299" i="1"/>
  <c r="AB299" i="1"/>
  <c r="AA299" i="1"/>
  <c r="Z299" i="1"/>
  <c r="Y299" i="1"/>
  <c r="X299" i="1"/>
  <c r="W299" i="1"/>
  <c r="V299" i="1"/>
  <c r="U299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BC298" i="1"/>
  <c r="BB298" i="1"/>
  <c r="BA298" i="1"/>
  <c r="AZ298" i="1"/>
  <c r="AY298" i="1"/>
  <c r="AX298" i="1"/>
  <c r="AW298" i="1"/>
  <c r="AV298" i="1"/>
  <c r="AU298" i="1"/>
  <c r="AT298" i="1"/>
  <c r="AS298" i="1"/>
  <c r="AR298" i="1"/>
  <c r="AQ298" i="1"/>
  <c r="AP298" i="1"/>
  <c r="AO298" i="1"/>
  <c r="AN298" i="1"/>
  <c r="AM298" i="1"/>
  <c r="AL298" i="1"/>
  <c r="AK298" i="1"/>
  <c r="AJ298" i="1"/>
  <c r="AI298" i="1"/>
  <c r="AH298" i="1"/>
  <c r="AG298" i="1"/>
  <c r="AF298" i="1"/>
  <c r="AE298" i="1"/>
  <c r="AD298" i="1"/>
  <c r="AC298" i="1"/>
  <c r="AB298" i="1"/>
  <c r="AA298" i="1"/>
  <c r="Z298" i="1"/>
  <c r="Y298" i="1"/>
  <c r="X298" i="1"/>
  <c r="W298" i="1"/>
  <c r="V298" i="1"/>
  <c r="U298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AY297" i="1"/>
  <c r="AT297" i="1"/>
  <c r="AO297" i="1"/>
  <c r="AJ297" i="1"/>
  <c r="AI297" i="1"/>
  <c r="AH297" i="1"/>
  <c r="AG297" i="1"/>
  <c r="AF297" i="1"/>
  <c r="Y297" i="1"/>
  <c r="T297" i="1"/>
  <c r="O297" i="1"/>
  <c r="J297" i="1"/>
  <c r="I297" i="1"/>
  <c r="H297" i="1"/>
  <c r="G297" i="1"/>
  <c r="F297" i="1"/>
  <c r="AY296" i="1"/>
  <c r="AT296" i="1"/>
  <c r="AO296" i="1"/>
  <c r="AJ296" i="1"/>
  <c r="AI296" i="1"/>
  <c r="AH296" i="1"/>
  <c r="AG296" i="1"/>
  <c r="AF296" i="1"/>
  <c r="Y296" i="1"/>
  <c r="T296" i="1"/>
  <c r="O296" i="1"/>
  <c r="J296" i="1"/>
  <c r="I296" i="1"/>
  <c r="H296" i="1"/>
  <c r="G296" i="1"/>
  <c r="F296" i="1"/>
  <c r="AY295" i="1"/>
  <c r="AT295" i="1"/>
  <c r="AO295" i="1"/>
  <c r="AJ295" i="1"/>
  <c r="AI295" i="1"/>
  <c r="AH295" i="1"/>
  <c r="AG295" i="1"/>
  <c r="AF295" i="1"/>
  <c r="Y295" i="1"/>
  <c r="T295" i="1"/>
  <c r="O295" i="1"/>
  <c r="J295" i="1"/>
  <c r="I295" i="1"/>
  <c r="H295" i="1"/>
  <c r="G295" i="1"/>
  <c r="F295" i="1"/>
  <c r="AY294" i="1"/>
  <c r="AT294" i="1"/>
  <c r="AO294" i="1"/>
  <c r="AJ294" i="1"/>
  <c r="AI294" i="1"/>
  <c r="AH294" i="1"/>
  <c r="AG294" i="1"/>
  <c r="AF294" i="1"/>
  <c r="Y294" i="1"/>
  <c r="T294" i="1"/>
  <c r="O294" i="1"/>
  <c r="J294" i="1"/>
  <c r="I294" i="1"/>
  <c r="H294" i="1"/>
  <c r="G294" i="1"/>
  <c r="F294" i="1"/>
  <c r="AY293" i="1"/>
  <c r="AT293" i="1"/>
  <c r="AO293" i="1"/>
  <c r="AJ293" i="1"/>
  <c r="AI293" i="1"/>
  <c r="AH293" i="1"/>
  <c r="AG293" i="1"/>
  <c r="AF293" i="1"/>
  <c r="Y293" i="1"/>
  <c r="T293" i="1"/>
  <c r="O293" i="1"/>
  <c r="J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BC282" i="1"/>
  <c r="BB282" i="1"/>
  <c r="BA282" i="1"/>
  <c r="AZ282" i="1"/>
  <c r="AX282" i="1"/>
  <c r="AW282" i="1"/>
  <c r="AV282" i="1"/>
  <c r="AU282" i="1"/>
  <c r="AS282" i="1"/>
  <c r="AR282" i="1"/>
  <c r="AQ282" i="1"/>
  <c r="AP282" i="1"/>
  <c r="AN282" i="1"/>
  <c r="AM282" i="1"/>
  <c r="AL282" i="1"/>
  <c r="AK282" i="1"/>
  <c r="AD282" i="1"/>
  <c r="AC282" i="1"/>
  <c r="AB282" i="1"/>
  <c r="AA282" i="1"/>
  <c r="Z282" i="1"/>
  <c r="X282" i="1"/>
  <c r="W282" i="1"/>
  <c r="V282" i="1"/>
  <c r="U282" i="1"/>
  <c r="S282" i="1"/>
  <c r="R282" i="1"/>
  <c r="Q282" i="1"/>
  <c r="P282" i="1"/>
  <c r="N282" i="1"/>
  <c r="M282" i="1"/>
  <c r="L282" i="1"/>
  <c r="K282" i="1"/>
  <c r="D282" i="1"/>
  <c r="AY279" i="1"/>
  <c r="AT279" i="1"/>
  <c r="AO279" i="1"/>
  <c r="AJ279" i="1"/>
  <c r="AI279" i="1"/>
  <c r="AH279" i="1"/>
  <c r="AG279" i="1"/>
  <c r="AF279" i="1"/>
  <c r="Y279" i="1"/>
  <c r="T279" i="1"/>
  <c r="O279" i="1"/>
  <c r="J279" i="1"/>
  <c r="I279" i="1"/>
  <c r="H279" i="1"/>
  <c r="G279" i="1"/>
  <c r="F279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H276" i="1" s="1"/>
  <c r="AG277" i="1"/>
  <c r="AF277" i="1"/>
  <c r="Y277" i="1"/>
  <c r="T277" i="1"/>
  <c r="O277" i="1"/>
  <c r="J277" i="1"/>
  <c r="J276" i="1" s="1"/>
  <c r="I277" i="1"/>
  <c r="H277" i="1"/>
  <c r="G277" i="1"/>
  <c r="F277" i="1"/>
  <c r="BC276" i="1"/>
  <c r="BB276" i="1"/>
  <c r="BA276" i="1"/>
  <c r="AZ276" i="1"/>
  <c r="AX276" i="1"/>
  <c r="AW276" i="1"/>
  <c r="AV276" i="1"/>
  <c r="AU276" i="1"/>
  <c r="AS276" i="1"/>
  <c r="AR276" i="1"/>
  <c r="AQ276" i="1"/>
  <c r="AP276" i="1"/>
  <c r="AN276" i="1"/>
  <c r="AM276" i="1"/>
  <c r="AL276" i="1"/>
  <c r="AK276" i="1"/>
  <c r="AD276" i="1"/>
  <c r="AC276" i="1"/>
  <c r="AB276" i="1"/>
  <c r="AA276" i="1"/>
  <c r="Z276" i="1"/>
  <c r="X276" i="1"/>
  <c r="W276" i="1"/>
  <c r="V276" i="1"/>
  <c r="U276" i="1"/>
  <c r="S276" i="1"/>
  <c r="R276" i="1"/>
  <c r="Q276" i="1"/>
  <c r="P276" i="1"/>
  <c r="N276" i="1"/>
  <c r="M276" i="1"/>
  <c r="L276" i="1"/>
  <c r="K276" i="1"/>
  <c r="D276" i="1"/>
  <c r="AY274" i="1"/>
  <c r="AT274" i="1"/>
  <c r="AO274" i="1"/>
  <c r="AJ274" i="1"/>
  <c r="AI274" i="1"/>
  <c r="AH274" i="1"/>
  <c r="AG274" i="1"/>
  <c r="AF274" i="1"/>
  <c r="Y274" i="1"/>
  <c r="T274" i="1"/>
  <c r="O274" i="1"/>
  <c r="J274" i="1"/>
  <c r="I274" i="1"/>
  <c r="H274" i="1"/>
  <c r="G274" i="1"/>
  <c r="F274" i="1"/>
  <c r="AY273" i="1"/>
  <c r="AT273" i="1"/>
  <c r="AO273" i="1"/>
  <c r="AJ273" i="1"/>
  <c r="AI273" i="1"/>
  <c r="AH273" i="1"/>
  <c r="AG273" i="1"/>
  <c r="AF273" i="1"/>
  <c r="Y273" i="1"/>
  <c r="T273" i="1"/>
  <c r="O273" i="1"/>
  <c r="J273" i="1"/>
  <c r="I273" i="1"/>
  <c r="H273" i="1"/>
  <c r="G273" i="1"/>
  <c r="F273" i="1"/>
  <c r="AY272" i="1"/>
  <c r="AT272" i="1"/>
  <c r="AO272" i="1"/>
  <c r="AJ272" i="1"/>
  <c r="AI272" i="1"/>
  <c r="AH272" i="1"/>
  <c r="AG272" i="1"/>
  <c r="AF272" i="1"/>
  <c r="Y272" i="1"/>
  <c r="T272" i="1"/>
  <c r="O272" i="1"/>
  <c r="J272" i="1"/>
  <c r="I272" i="1"/>
  <c r="H272" i="1"/>
  <c r="G272" i="1"/>
  <c r="F272" i="1"/>
  <c r="AY271" i="1"/>
  <c r="AT271" i="1"/>
  <c r="AO271" i="1"/>
  <c r="AJ271" i="1"/>
  <c r="AI271" i="1"/>
  <c r="AH271" i="1"/>
  <c r="AG271" i="1"/>
  <c r="AF271" i="1"/>
  <c r="Y271" i="1"/>
  <c r="T271" i="1"/>
  <c r="O271" i="1"/>
  <c r="J271" i="1"/>
  <c r="I271" i="1"/>
  <c r="H271" i="1"/>
  <c r="G271" i="1"/>
  <c r="F271" i="1"/>
  <c r="AY270" i="1"/>
  <c r="AT270" i="1"/>
  <c r="AO270" i="1"/>
  <c r="AJ270" i="1"/>
  <c r="AI270" i="1"/>
  <c r="AH270" i="1"/>
  <c r="AG270" i="1"/>
  <c r="AF270" i="1"/>
  <c r="Y270" i="1"/>
  <c r="T270" i="1"/>
  <c r="O270" i="1"/>
  <c r="J270" i="1"/>
  <c r="I270" i="1"/>
  <c r="H270" i="1"/>
  <c r="G270" i="1"/>
  <c r="F270" i="1"/>
  <c r="AY269" i="1"/>
  <c r="AT269" i="1"/>
  <c r="AO269" i="1"/>
  <c r="AJ269" i="1"/>
  <c r="AI269" i="1"/>
  <c r="AH269" i="1"/>
  <c r="AG269" i="1"/>
  <c r="AF269" i="1"/>
  <c r="Y269" i="1"/>
  <c r="T269" i="1"/>
  <c r="O269" i="1"/>
  <c r="J269" i="1"/>
  <c r="I269" i="1"/>
  <c r="H269" i="1"/>
  <c r="G269" i="1"/>
  <c r="F269" i="1"/>
  <c r="AY268" i="1"/>
  <c r="AT268" i="1"/>
  <c r="AO268" i="1"/>
  <c r="AJ268" i="1"/>
  <c r="AI268" i="1"/>
  <c r="AH268" i="1"/>
  <c r="AG268" i="1"/>
  <c r="AF268" i="1"/>
  <c r="Y268" i="1"/>
  <c r="T268" i="1"/>
  <c r="O268" i="1"/>
  <c r="J268" i="1"/>
  <c r="I268" i="1"/>
  <c r="H268" i="1"/>
  <c r="G268" i="1"/>
  <c r="F268" i="1"/>
  <c r="AY267" i="1"/>
  <c r="AT267" i="1"/>
  <c r="AO267" i="1"/>
  <c r="AJ267" i="1"/>
  <c r="AI267" i="1"/>
  <c r="AH267" i="1"/>
  <c r="AG267" i="1"/>
  <c r="AF267" i="1"/>
  <c r="Y267" i="1"/>
  <c r="T267" i="1"/>
  <c r="O267" i="1"/>
  <c r="J267" i="1"/>
  <c r="I267" i="1"/>
  <c r="H267" i="1"/>
  <c r="G267" i="1"/>
  <c r="F267" i="1"/>
  <c r="BC266" i="1"/>
  <c r="BB266" i="1"/>
  <c r="BA266" i="1"/>
  <c r="AZ266" i="1"/>
  <c r="AX266" i="1"/>
  <c r="AW266" i="1"/>
  <c r="AV266" i="1"/>
  <c r="AU266" i="1"/>
  <c r="AS266" i="1"/>
  <c r="AR266" i="1"/>
  <c r="AQ266" i="1"/>
  <c r="AP266" i="1"/>
  <c r="AN266" i="1"/>
  <c r="AM266" i="1"/>
  <c r="AL266" i="1"/>
  <c r="AK266" i="1"/>
  <c r="AD266" i="1"/>
  <c r="AC266" i="1"/>
  <c r="AB266" i="1"/>
  <c r="AA266" i="1"/>
  <c r="Z266" i="1"/>
  <c r="X266" i="1"/>
  <c r="W266" i="1"/>
  <c r="V266" i="1"/>
  <c r="U266" i="1"/>
  <c r="S266" i="1"/>
  <c r="R266" i="1"/>
  <c r="Q266" i="1"/>
  <c r="P266" i="1"/>
  <c r="N266" i="1"/>
  <c r="M266" i="1"/>
  <c r="L266" i="1"/>
  <c r="K266" i="1"/>
  <c r="D266" i="1"/>
  <c r="AY265" i="1"/>
  <c r="AY264" i="1" s="1"/>
  <c r="AT265" i="1"/>
  <c r="AT264" i="1" s="1"/>
  <c r="AO265" i="1"/>
  <c r="AO264" i="1" s="1"/>
  <c r="AJ265" i="1"/>
  <c r="AJ264" i="1" s="1"/>
  <c r="AI265" i="1"/>
  <c r="AH265" i="1"/>
  <c r="AH264" i="1" s="1"/>
  <c r="AG265" i="1"/>
  <c r="AG264" i="1" s="1"/>
  <c r="AF265" i="1"/>
  <c r="Y265" i="1"/>
  <c r="Y264" i="1" s="1"/>
  <c r="T265" i="1"/>
  <c r="T264" i="1" s="1"/>
  <c r="O265" i="1"/>
  <c r="O264" i="1" s="1"/>
  <c r="J265" i="1"/>
  <c r="J264" i="1" s="1"/>
  <c r="I265" i="1"/>
  <c r="I264" i="1" s="1"/>
  <c r="H265" i="1"/>
  <c r="H264" i="1" s="1"/>
  <c r="G265" i="1"/>
  <c r="G264" i="1" s="1"/>
  <c r="F265" i="1"/>
  <c r="BC264" i="1"/>
  <c r="BB264" i="1"/>
  <c r="BA264" i="1"/>
  <c r="AZ264" i="1"/>
  <c r="AX264" i="1"/>
  <c r="AW264" i="1"/>
  <c r="AV264" i="1"/>
  <c r="AU264" i="1"/>
  <c r="AS264" i="1"/>
  <c r="AR264" i="1"/>
  <c r="AQ264" i="1"/>
  <c r="AP264" i="1"/>
  <c r="AN264" i="1"/>
  <c r="AM264" i="1"/>
  <c r="AL264" i="1"/>
  <c r="AK264" i="1"/>
  <c r="AI264" i="1"/>
  <c r="AD264" i="1"/>
  <c r="AC264" i="1"/>
  <c r="AB264" i="1"/>
  <c r="AA264" i="1"/>
  <c r="Z264" i="1"/>
  <c r="X264" i="1"/>
  <c r="W264" i="1"/>
  <c r="V264" i="1"/>
  <c r="U264" i="1"/>
  <c r="S264" i="1"/>
  <c r="R264" i="1"/>
  <c r="Q264" i="1"/>
  <c r="P264" i="1"/>
  <c r="N264" i="1"/>
  <c r="M264" i="1"/>
  <c r="L264" i="1"/>
  <c r="K264" i="1"/>
  <c r="D264" i="1"/>
  <c r="AY262" i="1"/>
  <c r="AT262" i="1"/>
  <c r="AO262" i="1"/>
  <c r="AJ262" i="1"/>
  <c r="AI262" i="1"/>
  <c r="AH262" i="1"/>
  <c r="AG262" i="1"/>
  <c r="AF262" i="1"/>
  <c r="Y262" i="1"/>
  <c r="T262" i="1"/>
  <c r="O262" i="1"/>
  <c r="J262" i="1"/>
  <c r="I262" i="1"/>
  <c r="H262" i="1"/>
  <c r="G262" i="1"/>
  <c r="F262" i="1"/>
  <c r="AY261" i="1"/>
  <c r="AT261" i="1"/>
  <c r="AO261" i="1"/>
  <c r="AJ261" i="1"/>
  <c r="AI261" i="1"/>
  <c r="AH261" i="1"/>
  <c r="AG261" i="1"/>
  <c r="AF261" i="1"/>
  <c r="Y261" i="1"/>
  <c r="T261" i="1"/>
  <c r="O261" i="1"/>
  <c r="J261" i="1"/>
  <c r="I261" i="1"/>
  <c r="H261" i="1"/>
  <c r="G261" i="1"/>
  <c r="F261" i="1"/>
  <c r="AY260" i="1"/>
  <c r="AT260" i="1"/>
  <c r="AO260" i="1"/>
  <c r="AJ260" i="1"/>
  <c r="AI260" i="1"/>
  <c r="AH260" i="1"/>
  <c r="AG260" i="1"/>
  <c r="AF260" i="1"/>
  <c r="Y260" i="1"/>
  <c r="T260" i="1"/>
  <c r="O260" i="1"/>
  <c r="O259" i="1" s="1"/>
  <c r="J260" i="1"/>
  <c r="I260" i="1"/>
  <c r="H260" i="1"/>
  <c r="G260" i="1"/>
  <c r="G259" i="1" s="1"/>
  <c r="F260" i="1"/>
  <c r="BC259" i="1"/>
  <c r="BB259" i="1"/>
  <c r="BA259" i="1"/>
  <c r="AZ259" i="1"/>
  <c r="AX259" i="1"/>
  <c r="AW259" i="1"/>
  <c r="AV259" i="1"/>
  <c r="AU259" i="1"/>
  <c r="AS259" i="1"/>
  <c r="AR259" i="1"/>
  <c r="AQ259" i="1"/>
  <c r="AP259" i="1"/>
  <c r="AN259" i="1"/>
  <c r="AM259" i="1"/>
  <c r="AL259" i="1"/>
  <c r="AK259" i="1"/>
  <c r="AD259" i="1"/>
  <c r="AC259" i="1"/>
  <c r="AB259" i="1"/>
  <c r="AA259" i="1"/>
  <c r="Z259" i="1"/>
  <c r="X259" i="1"/>
  <c r="W259" i="1"/>
  <c r="V259" i="1"/>
  <c r="U259" i="1"/>
  <c r="S259" i="1"/>
  <c r="R259" i="1"/>
  <c r="Q259" i="1"/>
  <c r="P259" i="1"/>
  <c r="N259" i="1"/>
  <c r="M259" i="1"/>
  <c r="L259" i="1"/>
  <c r="K259" i="1"/>
  <c r="D259" i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F256" i="1"/>
  <c r="AY255" i="1"/>
  <c r="AT255" i="1"/>
  <c r="AO255" i="1"/>
  <c r="AJ255" i="1"/>
  <c r="AI255" i="1"/>
  <c r="AH255" i="1"/>
  <c r="AG255" i="1"/>
  <c r="AF255" i="1"/>
  <c r="Y255" i="1"/>
  <c r="T255" i="1"/>
  <c r="O255" i="1"/>
  <c r="J255" i="1"/>
  <c r="I255" i="1"/>
  <c r="H255" i="1"/>
  <c r="G255" i="1"/>
  <c r="F255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O253" i="1"/>
  <c r="AJ253" i="1"/>
  <c r="AI253" i="1"/>
  <c r="AH253" i="1"/>
  <c r="AG253" i="1"/>
  <c r="AF253" i="1"/>
  <c r="Y253" i="1"/>
  <c r="T253" i="1"/>
  <c r="O253" i="1"/>
  <c r="J253" i="1"/>
  <c r="I253" i="1"/>
  <c r="H253" i="1"/>
  <c r="G253" i="1"/>
  <c r="F253" i="1"/>
  <c r="BC252" i="1"/>
  <c r="BC247" i="1" s="1"/>
  <c r="BB252" i="1"/>
  <c r="BB247" i="1" s="1"/>
  <c r="BA252" i="1"/>
  <c r="BA247" i="1" s="1"/>
  <c r="AZ252" i="1"/>
  <c r="AZ247" i="1" s="1"/>
  <c r="AX252" i="1"/>
  <c r="AX247" i="1" s="1"/>
  <c r="AW252" i="1"/>
  <c r="AW247" i="1" s="1"/>
  <c r="AV252" i="1"/>
  <c r="AV247" i="1" s="1"/>
  <c r="AU252" i="1"/>
  <c r="AU247" i="1" s="1"/>
  <c r="AS252" i="1"/>
  <c r="AS247" i="1" s="1"/>
  <c r="AR252" i="1"/>
  <c r="AR247" i="1" s="1"/>
  <c r="AQ252" i="1"/>
  <c r="AQ247" i="1" s="1"/>
  <c r="AP252" i="1"/>
  <c r="AP247" i="1" s="1"/>
  <c r="AN252" i="1"/>
  <c r="AN247" i="1" s="1"/>
  <c r="AM252" i="1"/>
  <c r="AM247" i="1" s="1"/>
  <c r="AL252" i="1"/>
  <c r="AL247" i="1" s="1"/>
  <c r="AK252" i="1"/>
  <c r="AK247" i="1" s="1"/>
  <c r="AD252" i="1"/>
  <c r="AD247" i="1" s="1"/>
  <c r="AC252" i="1"/>
  <c r="AC247" i="1" s="1"/>
  <c r="AB252" i="1"/>
  <c r="AB247" i="1" s="1"/>
  <c r="AA252" i="1"/>
  <c r="AA247" i="1" s="1"/>
  <c r="Z252" i="1"/>
  <c r="Z247" i="1" s="1"/>
  <c r="X252" i="1"/>
  <c r="X247" i="1" s="1"/>
  <c r="W252" i="1"/>
  <c r="W247" i="1" s="1"/>
  <c r="V252" i="1"/>
  <c r="V247" i="1" s="1"/>
  <c r="U252" i="1"/>
  <c r="U247" i="1" s="1"/>
  <c r="S252" i="1"/>
  <c r="S247" i="1" s="1"/>
  <c r="R252" i="1"/>
  <c r="R247" i="1" s="1"/>
  <c r="Q252" i="1"/>
  <c r="P252" i="1"/>
  <c r="P247" i="1" s="1"/>
  <c r="N252" i="1"/>
  <c r="N247" i="1" s="1"/>
  <c r="M252" i="1"/>
  <c r="M247" i="1" s="1"/>
  <c r="L252" i="1"/>
  <c r="L247" i="1" s="1"/>
  <c r="K252" i="1"/>
  <c r="K247" i="1" s="1"/>
  <c r="D252" i="1"/>
  <c r="D247" i="1" s="1"/>
  <c r="Q247" i="1"/>
  <c r="BC244" i="1"/>
  <c r="BB244" i="1"/>
  <c r="BA244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N244" i="1"/>
  <c r="AM244" i="1"/>
  <c r="AL244" i="1"/>
  <c r="AK244" i="1"/>
  <c r="AJ244" i="1"/>
  <c r="AI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BC241" i="1"/>
  <c r="BB241" i="1"/>
  <c r="BA241" i="1"/>
  <c r="AZ241" i="1"/>
  <c r="AY241" i="1"/>
  <c r="AX241" i="1"/>
  <c r="AW241" i="1"/>
  <c r="AV241" i="1"/>
  <c r="AU241" i="1"/>
  <c r="AT241" i="1"/>
  <c r="AS241" i="1"/>
  <c r="AR241" i="1"/>
  <c r="AQ241" i="1"/>
  <c r="AP241" i="1"/>
  <c r="AO241" i="1"/>
  <c r="AN241" i="1"/>
  <c r="AM241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F237" i="1"/>
  <c r="AY236" i="1"/>
  <c r="AT236" i="1"/>
  <c r="AO236" i="1"/>
  <c r="AJ236" i="1"/>
  <c r="AI236" i="1"/>
  <c r="AH236" i="1"/>
  <c r="AG236" i="1"/>
  <c r="AF236" i="1"/>
  <c r="Y236" i="1"/>
  <c r="T236" i="1"/>
  <c r="O236" i="1"/>
  <c r="J236" i="1"/>
  <c r="I236" i="1"/>
  <c r="H236" i="1"/>
  <c r="G236" i="1"/>
  <c r="F236" i="1"/>
  <c r="AY235" i="1"/>
  <c r="AT235" i="1"/>
  <c r="AO235" i="1"/>
  <c r="AJ235" i="1"/>
  <c r="AI235" i="1"/>
  <c r="AH235" i="1"/>
  <c r="AG235" i="1"/>
  <c r="AF235" i="1"/>
  <c r="Y235" i="1"/>
  <c r="T235" i="1"/>
  <c r="O235" i="1"/>
  <c r="J235" i="1"/>
  <c r="I235" i="1"/>
  <c r="H235" i="1"/>
  <c r="G235" i="1"/>
  <c r="F235" i="1"/>
  <c r="AY234" i="1"/>
  <c r="AT234" i="1"/>
  <c r="AO234" i="1"/>
  <c r="AJ234" i="1"/>
  <c r="AI234" i="1"/>
  <c r="AH234" i="1"/>
  <c r="AG234" i="1"/>
  <c r="AF234" i="1"/>
  <c r="Y234" i="1"/>
  <c r="T234" i="1"/>
  <c r="R234" i="1"/>
  <c r="O234" i="1" s="1"/>
  <c r="J234" i="1"/>
  <c r="I234" i="1"/>
  <c r="G234" i="1"/>
  <c r="F234" i="1"/>
  <c r="AY233" i="1"/>
  <c r="AT233" i="1"/>
  <c r="AO233" i="1"/>
  <c r="AJ233" i="1"/>
  <c r="AI233" i="1"/>
  <c r="AH233" i="1"/>
  <c r="AG233" i="1"/>
  <c r="AF233" i="1"/>
  <c r="Y233" i="1"/>
  <c r="T233" i="1"/>
  <c r="R233" i="1"/>
  <c r="O233" i="1" s="1"/>
  <c r="J233" i="1"/>
  <c r="I233" i="1"/>
  <c r="H233" i="1"/>
  <c r="G233" i="1"/>
  <c r="F233" i="1"/>
  <c r="AY232" i="1"/>
  <c r="AT232" i="1"/>
  <c r="AO232" i="1"/>
  <c r="AJ232" i="1"/>
  <c r="AI232" i="1"/>
  <c r="AH232" i="1"/>
  <c r="AG232" i="1"/>
  <c r="AF232" i="1"/>
  <c r="Y232" i="1"/>
  <c r="T232" i="1"/>
  <c r="O232" i="1"/>
  <c r="J232" i="1"/>
  <c r="I232" i="1"/>
  <c r="H232" i="1"/>
  <c r="G232" i="1"/>
  <c r="F232" i="1"/>
  <c r="AY231" i="1"/>
  <c r="AT231" i="1"/>
  <c r="AO231" i="1"/>
  <c r="AJ231" i="1"/>
  <c r="AI231" i="1"/>
  <c r="AH231" i="1"/>
  <c r="AG231" i="1"/>
  <c r="AF231" i="1"/>
  <c r="Y231" i="1"/>
  <c r="T231" i="1"/>
  <c r="R231" i="1"/>
  <c r="O231" i="1" s="1"/>
  <c r="J231" i="1"/>
  <c r="I231" i="1"/>
  <c r="H231" i="1"/>
  <c r="G231" i="1"/>
  <c r="F231" i="1"/>
  <c r="AY230" i="1"/>
  <c r="AT230" i="1"/>
  <c r="AO230" i="1"/>
  <c r="AJ230" i="1"/>
  <c r="AI230" i="1"/>
  <c r="AH230" i="1"/>
  <c r="AG230" i="1"/>
  <c r="AF230" i="1"/>
  <c r="Y230" i="1"/>
  <c r="T230" i="1"/>
  <c r="R230" i="1"/>
  <c r="O230" i="1" s="1"/>
  <c r="J230" i="1"/>
  <c r="I230" i="1"/>
  <c r="H230" i="1"/>
  <c r="G230" i="1"/>
  <c r="F230" i="1"/>
  <c r="AY229" i="1"/>
  <c r="AT229" i="1"/>
  <c r="AO229" i="1"/>
  <c r="AJ229" i="1"/>
  <c r="AI229" i="1"/>
  <c r="AH229" i="1"/>
  <c r="AG229" i="1"/>
  <c r="AF229" i="1"/>
  <c r="Y229" i="1"/>
  <c r="T229" i="1"/>
  <c r="R229" i="1"/>
  <c r="O229" i="1" s="1"/>
  <c r="J229" i="1"/>
  <c r="I229" i="1"/>
  <c r="H229" i="1"/>
  <c r="G229" i="1"/>
  <c r="F229" i="1"/>
  <c r="AY228" i="1"/>
  <c r="AT228" i="1"/>
  <c r="AO228" i="1"/>
  <c r="AJ228" i="1"/>
  <c r="AI228" i="1"/>
  <c r="AH228" i="1"/>
  <c r="AG228" i="1"/>
  <c r="AF228" i="1"/>
  <c r="Y228" i="1"/>
  <c r="T228" i="1"/>
  <c r="O228" i="1"/>
  <c r="J228" i="1"/>
  <c r="I228" i="1"/>
  <c r="H228" i="1"/>
  <c r="G228" i="1"/>
  <c r="F228" i="1"/>
  <c r="AY227" i="1"/>
  <c r="AT227" i="1"/>
  <c r="AO227" i="1"/>
  <c r="AJ227" i="1"/>
  <c r="AI227" i="1"/>
  <c r="AH227" i="1"/>
  <c r="AG227" i="1"/>
  <c r="AF227" i="1"/>
  <c r="Y227" i="1"/>
  <c r="T227" i="1"/>
  <c r="O227" i="1"/>
  <c r="J227" i="1"/>
  <c r="I227" i="1"/>
  <c r="H227" i="1"/>
  <c r="G227" i="1"/>
  <c r="F227" i="1"/>
  <c r="AY226" i="1"/>
  <c r="AT226" i="1"/>
  <c r="AO226" i="1"/>
  <c r="AJ226" i="1"/>
  <c r="AI226" i="1"/>
  <c r="AH226" i="1"/>
  <c r="AG226" i="1"/>
  <c r="AF226" i="1"/>
  <c r="Y226" i="1"/>
  <c r="T226" i="1"/>
  <c r="O226" i="1"/>
  <c r="J226" i="1"/>
  <c r="I226" i="1"/>
  <c r="H226" i="1"/>
  <c r="G226" i="1"/>
  <c r="F226" i="1"/>
  <c r="AY225" i="1"/>
  <c r="AT225" i="1"/>
  <c r="AO225" i="1"/>
  <c r="AJ225" i="1"/>
  <c r="AI225" i="1"/>
  <c r="AH225" i="1"/>
  <c r="AG225" i="1"/>
  <c r="AF225" i="1"/>
  <c r="Y225" i="1"/>
  <c r="T225" i="1"/>
  <c r="O225" i="1"/>
  <c r="J225" i="1"/>
  <c r="I225" i="1"/>
  <c r="H225" i="1"/>
  <c r="G225" i="1"/>
  <c r="F225" i="1"/>
  <c r="AY224" i="1"/>
  <c r="AT224" i="1"/>
  <c r="AO224" i="1"/>
  <c r="AJ224" i="1"/>
  <c r="AI224" i="1"/>
  <c r="AH224" i="1"/>
  <c r="AG224" i="1"/>
  <c r="AF224" i="1"/>
  <c r="Y224" i="1"/>
  <c r="T224" i="1"/>
  <c r="O224" i="1"/>
  <c r="J224" i="1"/>
  <c r="I224" i="1"/>
  <c r="H224" i="1"/>
  <c r="G224" i="1"/>
  <c r="F224" i="1"/>
  <c r="AY223" i="1"/>
  <c r="AT223" i="1"/>
  <c r="AO223" i="1"/>
  <c r="AJ223" i="1"/>
  <c r="AI223" i="1"/>
  <c r="AH223" i="1"/>
  <c r="AG223" i="1"/>
  <c r="AF223" i="1"/>
  <c r="Y223" i="1"/>
  <c r="T223" i="1"/>
  <c r="O223" i="1"/>
  <c r="J223" i="1"/>
  <c r="I223" i="1"/>
  <c r="H223" i="1"/>
  <c r="G223" i="1"/>
  <c r="F223" i="1"/>
  <c r="AY222" i="1"/>
  <c r="AT222" i="1"/>
  <c r="AO222" i="1"/>
  <c r="AJ222" i="1"/>
  <c r="AI222" i="1"/>
  <c r="AH222" i="1"/>
  <c r="AG222" i="1"/>
  <c r="AF222" i="1"/>
  <c r="Y222" i="1"/>
  <c r="T222" i="1"/>
  <c r="O222" i="1"/>
  <c r="M222" i="1"/>
  <c r="H222" i="1" s="1"/>
  <c r="J222" i="1"/>
  <c r="I222" i="1"/>
  <c r="G222" i="1"/>
  <c r="F222" i="1"/>
  <c r="AY221" i="1"/>
  <c r="AT221" i="1"/>
  <c r="AO221" i="1"/>
  <c r="AJ221" i="1"/>
  <c r="AI221" i="1"/>
  <c r="AH221" i="1"/>
  <c r="AG221" i="1"/>
  <c r="AF221" i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H220" i="1"/>
  <c r="AG220" i="1"/>
  <c r="AF220" i="1"/>
  <c r="Y220" i="1"/>
  <c r="T220" i="1"/>
  <c r="O220" i="1"/>
  <c r="J220" i="1"/>
  <c r="I220" i="1"/>
  <c r="H220" i="1"/>
  <c r="G220" i="1"/>
  <c r="F220" i="1"/>
  <c r="AY219" i="1"/>
  <c r="AT219" i="1"/>
  <c r="AO219" i="1"/>
  <c r="AJ219" i="1"/>
  <c r="AI219" i="1"/>
  <c r="AH219" i="1"/>
  <c r="AG219" i="1"/>
  <c r="AF219" i="1"/>
  <c r="Y219" i="1"/>
  <c r="T219" i="1"/>
  <c r="O219" i="1"/>
  <c r="J219" i="1"/>
  <c r="I219" i="1"/>
  <c r="H219" i="1"/>
  <c r="G219" i="1"/>
  <c r="F219" i="1"/>
  <c r="AY218" i="1"/>
  <c r="AT218" i="1"/>
  <c r="AO218" i="1"/>
  <c r="AJ218" i="1"/>
  <c r="AI218" i="1"/>
  <c r="AH218" i="1"/>
  <c r="AG218" i="1"/>
  <c r="AF218" i="1"/>
  <c r="Y218" i="1"/>
  <c r="T218" i="1"/>
  <c r="O218" i="1"/>
  <c r="M218" i="1"/>
  <c r="J218" i="1" s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Y217" i="1"/>
  <c r="T217" i="1"/>
  <c r="O217" i="1"/>
  <c r="J217" i="1"/>
  <c r="I217" i="1"/>
  <c r="H217" i="1"/>
  <c r="G217" i="1"/>
  <c r="F217" i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Y215" i="1"/>
  <c r="T215" i="1"/>
  <c r="O215" i="1"/>
  <c r="J215" i="1"/>
  <c r="I215" i="1"/>
  <c r="H215" i="1"/>
  <c r="G215" i="1"/>
  <c r="F215" i="1"/>
  <c r="AY214" i="1"/>
  <c r="AT214" i="1"/>
  <c r="AO214" i="1"/>
  <c r="AJ214" i="1"/>
  <c r="AI214" i="1"/>
  <c r="AH214" i="1"/>
  <c r="AG214" i="1"/>
  <c r="AF214" i="1"/>
  <c r="Y214" i="1"/>
  <c r="T214" i="1"/>
  <c r="O214" i="1"/>
  <c r="J214" i="1"/>
  <c r="I214" i="1"/>
  <c r="H214" i="1"/>
  <c r="G214" i="1"/>
  <c r="F214" i="1"/>
  <c r="AY213" i="1"/>
  <c r="AT213" i="1"/>
  <c r="AO213" i="1"/>
  <c r="AJ213" i="1"/>
  <c r="AI213" i="1"/>
  <c r="AH213" i="1"/>
  <c r="AG213" i="1"/>
  <c r="AF213" i="1"/>
  <c r="Y213" i="1"/>
  <c r="T213" i="1"/>
  <c r="O213" i="1"/>
  <c r="J213" i="1"/>
  <c r="I213" i="1"/>
  <c r="H213" i="1"/>
  <c r="G213" i="1"/>
  <c r="F213" i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E192" i="1"/>
  <c r="AY191" i="1"/>
  <c r="AT191" i="1"/>
  <c r="AO191" i="1"/>
  <c r="AJ191" i="1"/>
  <c r="AI191" i="1"/>
  <c r="AH191" i="1"/>
  <c r="AG191" i="1"/>
  <c r="AF191" i="1"/>
  <c r="AE191" i="1" s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E190" i="1" s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E188" i="1" s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E184" i="1" s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I168" i="1"/>
  <c r="H168" i="1"/>
  <c r="G168" i="1"/>
  <c r="F168" i="1"/>
  <c r="AY167" i="1"/>
  <c r="AT167" i="1"/>
  <c r="AO167" i="1"/>
  <c r="AJ167" i="1"/>
  <c r="AI167" i="1"/>
  <c r="AH167" i="1"/>
  <c r="AG167" i="1"/>
  <c r="AF167" i="1"/>
  <c r="Y167" i="1"/>
  <c r="T167" i="1"/>
  <c r="O167" i="1"/>
  <c r="J167" i="1"/>
  <c r="I167" i="1"/>
  <c r="H167" i="1"/>
  <c r="G167" i="1"/>
  <c r="F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G161" i="1"/>
  <c r="F161" i="1"/>
  <c r="AY160" i="1"/>
  <c r="AT160" i="1"/>
  <c r="AO160" i="1"/>
  <c r="AJ160" i="1"/>
  <c r="AI160" i="1"/>
  <c r="AH160" i="1"/>
  <c r="AG160" i="1"/>
  <c r="AF160" i="1"/>
  <c r="Y160" i="1"/>
  <c r="T160" i="1"/>
  <c r="O160" i="1"/>
  <c r="J160" i="1"/>
  <c r="I160" i="1"/>
  <c r="H160" i="1"/>
  <c r="G160" i="1"/>
  <c r="F160" i="1"/>
  <c r="AY159" i="1"/>
  <c r="AT159" i="1"/>
  <c r="AO159" i="1"/>
  <c r="AJ159" i="1"/>
  <c r="AI159" i="1"/>
  <c r="AH159" i="1"/>
  <c r="AG159" i="1"/>
  <c r="AF159" i="1"/>
  <c r="Y159" i="1"/>
  <c r="T159" i="1"/>
  <c r="O159" i="1"/>
  <c r="J159" i="1"/>
  <c r="I159" i="1"/>
  <c r="H159" i="1"/>
  <c r="G159" i="1"/>
  <c r="F159" i="1"/>
  <c r="AY158" i="1"/>
  <c r="AT158" i="1"/>
  <c r="AO158" i="1"/>
  <c r="AJ158" i="1"/>
  <c r="AI158" i="1"/>
  <c r="AH158" i="1"/>
  <c r="AG158" i="1"/>
  <c r="AF158" i="1"/>
  <c r="Y158" i="1"/>
  <c r="T158" i="1"/>
  <c r="O158" i="1"/>
  <c r="J158" i="1"/>
  <c r="I158" i="1"/>
  <c r="H158" i="1"/>
  <c r="G158" i="1"/>
  <c r="F158" i="1"/>
  <c r="BC157" i="1"/>
  <c r="BB157" i="1"/>
  <c r="BA157" i="1"/>
  <c r="AZ157" i="1"/>
  <c r="AZ27" i="1" s="1"/>
  <c r="AX157" i="1"/>
  <c r="AX27" i="1" s="1"/>
  <c r="AW157" i="1"/>
  <c r="AV157" i="1"/>
  <c r="AU157" i="1"/>
  <c r="AS157" i="1"/>
  <c r="AR157" i="1"/>
  <c r="AQ157" i="1"/>
  <c r="AP157" i="1"/>
  <c r="AP27" i="1" s="1"/>
  <c r="AN157" i="1"/>
  <c r="AN27" i="1" s="1"/>
  <c r="AM157" i="1"/>
  <c r="AL157" i="1"/>
  <c r="AK157" i="1"/>
  <c r="AK27" i="1" s="1"/>
  <c r="AD157" i="1"/>
  <c r="AD27" i="1" s="1"/>
  <c r="AC157" i="1"/>
  <c r="AB157" i="1"/>
  <c r="AA157" i="1"/>
  <c r="Z157" i="1"/>
  <c r="Z27" i="1" s="1"/>
  <c r="X157" i="1"/>
  <c r="W157" i="1"/>
  <c r="V157" i="1"/>
  <c r="V27" i="1" s="1"/>
  <c r="U157" i="1"/>
  <c r="U27" i="1" s="1"/>
  <c r="S157" i="1"/>
  <c r="R157" i="1"/>
  <c r="Q157" i="1"/>
  <c r="P157" i="1"/>
  <c r="P27" i="1" s="1"/>
  <c r="N157" i="1"/>
  <c r="L157" i="1"/>
  <c r="K157" i="1"/>
  <c r="K27" i="1" s="1"/>
  <c r="D157" i="1"/>
  <c r="D27" i="1" s="1"/>
  <c r="AY155" i="1"/>
  <c r="AT155" i="1"/>
  <c r="AO155" i="1"/>
  <c r="AJ155" i="1"/>
  <c r="AI155" i="1"/>
  <c r="AH155" i="1"/>
  <c r="AG155" i="1"/>
  <c r="AF155" i="1"/>
  <c r="Y155" i="1"/>
  <c r="T155" i="1"/>
  <c r="O155" i="1"/>
  <c r="J155" i="1"/>
  <c r="I155" i="1"/>
  <c r="H155" i="1"/>
  <c r="G155" i="1"/>
  <c r="F155" i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G153" i="1"/>
  <c r="F153" i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AY150" i="1"/>
  <c r="AT150" i="1"/>
  <c r="AO150" i="1"/>
  <c r="AJ150" i="1"/>
  <c r="AI150" i="1"/>
  <c r="AH150" i="1"/>
  <c r="AG150" i="1"/>
  <c r="AF150" i="1"/>
  <c r="Y150" i="1"/>
  <c r="T150" i="1"/>
  <c r="O150" i="1"/>
  <c r="J150" i="1"/>
  <c r="I150" i="1"/>
  <c r="H150" i="1"/>
  <c r="G150" i="1"/>
  <c r="F150" i="1"/>
  <c r="AY149" i="1"/>
  <c r="AT149" i="1"/>
  <c r="AO149" i="1"/>
  <c r="AO148" i="1" s="1"/>
  <c r="AJ149" i="1"/>
  <c r="AI149" i="1"/>
  <c r="AH149" i="1"/>
  <c r="AG149" i="1"/>
  <c r="AF149" i="1"/>
  <c r="Y149" i="1"/>
  <c r="T149" i="1"/>
  <c r="O149" i="1"/>
  <c r="J149" i="1"/>
  <c r="I149" i="1"/>
  <c r="H149" i="1"/>
  <c r="G149" i="1"/>
  <c r="F149" i="1"/>
  <c r="BC148" i="1"/>
  <c r="BB148" i="1"/>
  <c r="BA148" i="1"/>
  <c r="AZ148" i="1"/>
  <c r="AX148" i="1"/>
  <c r="AW148" i="1"/>
  <c r="AV148" i="1"/>
  <c r="AU148" i="1"/>
  <c r="AS148" i="1"/>
  <c r="AR148" i="1"/>
  <c r="AQ148" i="1"/>
  <c r="AP148" i="1"/>
  <c r="AN148" i="1"/>
  <c r="AM148" i="1"/>
  <c r="AL148" i="1"/>
  <c r="AK148" i="1"/>
  <c r="AD148" i="1"/>
  <c r="AC148" i="1"/>
  <c r="AB148" i="1"/>
  <c r="AA148" i="1"/>
  <c r="Z148" i="1"/>
  <c r="X148" i="1"/>
  <c r="W148" i="1"/>
  <c r="V148" i="1"/>
  <c r="U148" i="1"/>
  <c r="S148" i="1"/>
  <c r="R148" i="1"/>
  <c r="Q148" i="1"/>
  <c r="P148" i="1"/>
  <c r="N148" i="1"/>
  <c r="M148" i="1"/>
  <c r="L148" i="1"/>
  <c r="K148" i="1"/>
  <c r="D148" i="1"/>
  <c r="AY147" i="1"/>
  <c r="AT147" i="1"/>
  <c r="AO147" i="1"/>
  <c r="AJ147" i="1"/>
  <c r="AI147" i="1"/>
  <c r="AH147" i="1"/>
  <c r="AG147" i="1"/>
  <c r="AF147" i="1"/>
  <c r="Y147" i="1"/>
  <c r="T147" i="1"/>
  <c r="O147" i="1"/>
  <c r="J147" i="1"/>
  <c r="I147" i="1"/>
  <c r="H147" i="1"/>
  <c r="G147" i="1"/>
  <c r="F147" i="1"/>
  <c r="AY146" i="1"/>
  <c r="AY145" i="1" s="1"/>
  <c r="AT146" i="1"/>
  <c r="AO146" i="1"/>
  <c r="AJ146" i="1"/>
  <c r="AJ145" i="1" s="1"/>
  <c r="AI146" i="1"/>
  <c r="AI145" i="1" s="1"/>
  <c r="AH146" i="1"/>
  <c r="AG146" i="1"/>
  <c r="AG145" i="1" s="1"/>
  <c r="AF146" i="1"/>
  <c r="Y146" i="1"/>
  <c r="Y145" i="1" s="1"/>
  <c r="T146" i="1"/>
  <c r="O146" i="1"/>
  <c r="J146" i="1"/>
  <c r="I146" i="1"/>
  <c r="H146" i="1"/>
  <c r="G146" i="1"/>
  <c r="F146" i="1"/>
  <c r="BC145" i="1"/>
  <c r="BB145" i="1"/>
  <c r="BA145" i="1"/>
  <c r="AZ145" i="1"/>
  <c r="AX145" i="1"/>
  <c r="AW145" i="1"/>
  <c r="AV145" i="1"/>
  <c r="AU145" i="1"/>
  <c r="AS145" i="1"/>
  <c r="AR145" i="1"/>
  <c r="AQ145" i="1"/>
  <c r="AP145" i="1"/>
  <c r="AN145" i="1"/>
  <c r="AM145" i="1"/>
  <c r="AL145" i="1"/>
  <c r="AK145" i="1"/>
  <c r="AD145" i="1"/>
  <c r="AC145" i="1"/>
  <c r="AB145" i="1"/>
  <c r="AA145" i="1"/>
  <c r="Z145" i="1"/>
  <c r="X145" i="1"/>
  <c r="W145" i="1"/>
  <c r="V145" i="1"/>
  <c r="U145" i="1"/>
  <c r="S145" i="1"/>
  <c r="R145" i="1"/>
  <c r="Q145" i="1"/>
  <c r="P145" i="1"/>
  <c r="N145" i="1"/>
  <c r="M145" i="1"/>
  <c r="L145" i="1"/>
  <c r="K145" i="1"/>
  <c r="D145" i="1"/>
  <c r="AY144" i="1"/>
  <c r="AT144" i="1"/>
  <c r="AO144" i="1"/>
  <c r="AO143" i="1" s="1"/>
  <c r="AJ144" i="1"/>
  <c r="AJ143" i="1" s="1"/>
  <c r="AI144" i="1"/>
  <c r="AI143" i="1" s="1"/>
  <c r="AH144" i="1"/>
  <c r="AH143" i="1" s="1"/>
  <c r="AG144" i="1"/>
  <c r="AG143" i="1" s="1"/>
  <c r="AF144" i="1"/>
  <c r="Y144" i="1"/>
  <c r="Y143" i="1" s="1"/>
  <c r="T144" i="1"/>
  <c r="T143" i="1" s="1"/>
  <c r="O144" i="1"/>
  <c r="O143" i="1" s="1"/>
  <c r="J144" i="1"/>
  <c r="I144" i="1"/>
  <c r="I143" i="1" s="1"/>
  <c r="H144" i="1"/>
  <c r="H143" i="1" s="1"/>
  <c r="G144" i="1"/>
  <c r="F144" i="1"/>
  <c r="F143" i="1" s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N143" i="1"/>
  <c r="AM143" i="1"/>
  <c r="AL143" i="1"/>
  <c r="AK143" i="1"/>
  <c r="AD143" i="1"/>
  <c r="AC143" i="1"/>
  <c r="AB143" i="1"/>
  <c r="AA143" i="1"/>
  <c r="Z143" i="1"/>
  <c r="X143" i="1"/>
  <c r="W143" i="1"/>
  <c r="V143" i="1"/>
  <c r="U143" i="1"/>
  <c r="S143" i="1"/>
  <c r="R143" i="1"/>
  <c r="Q143" i="1"/>
  <c r="P143" i="1"/>
  <c r="N143" i="1"/>
  <c r="N141" i="1" s="1"/>
  <c r="M143" i="1"/>
  <c r="L143" i="1"/>
  <c r="K143" i="1"/>
  <c r="J143" i="1"/>
  <c r="D143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BC134" i="1"/>
  <c r="BB134" i="1"/>
  <c r="BB24" i="1" s="1"/>
  <c r="BA134" i="1"/>
  <c r="BA24" i="1" s="1"/>
  <c r="AZ134" i="1"/>
  <c r="AY134" i="1"/>
  <c r="AX134" i="1"/>
  <c r="AX24" i="1" s="1"/>
  <c r="AW134" i="1"/>
  <c r="AW24" i="1" s="1"/>
  <c r="AV134" i="1"/>
  <c r="AU134" i="1"/>
  <c r="AT134" i="1"/>
  <c r="AT24" i="1" s="1"/>
  <c r="AS134" i="1"/>
  <c r="AS24" i="1" s="1"/>
  <c r="AR134" i="1"/>
  <c r="AQ134" i="1"/>
  <c r="AP134" i="1"/>
  <c r="AP24" i="1" s="1"/>
  <c r="AO134" i="1"/>
  <c r="AO24" i="1" s="1"/>
  <c r="AN134" i="1"/>
  <c r="AM134" i="1"/>
  <c r="AL134" i="1"/>
  <c r="AL24" i="1" s="1"/>
  <c r="AK134" i="1"/>
  <c r="AK24" i="1" s="1"/>
  <c r="AJ134" i="1"/>
  <c r="AI134" i="1"/>
  <c r="AH134" i="1"/>
  <c r="AG134" i="1"/>
  <c r="AF134" i="1"/>
  <c r="AE134" i="1"/>
  <c r="AD134" i="1"/>
  <c r="AC134" i="1"/>
  <c r="AC24" i="1" s="1"/>
  <c r="AB134" i="1"/>
  <c r="AA134" i="1"/>
  <c r="Z134" i="1"/>
  <c r="Y134" i="1"/>
  <c r="Y24" i="1" s="1"/>
  <c r="X134" i="1"/>
  <c r="W134" i="1"/>
  <c r="V134" i="1"/>
  <c r="V24" i="1" s="1"/>
  <c r="U134" i="1"/>
  <c r="U24" i="1" s="1"/>
  <c r="T134" i="1"/>
  <c r="S134" i="1"/>
  <c r="R134" i="1"/>
  <c r="Q134" i="1"/>
  <c r="P134" i="1"/>
  <c r="O134" i="1"/>
  <c r="N134" i="1"/>
  <c r="M134" i="1"/>
  <c r="M24" i="1" s="1"/>
  <c r="L134" i="1"/>
  <c r="K134" i="1"/>
  <c r="J134" i="1"/>
  <c r="J24" i="1" s="1"/>
  <c r="I134" i="1"/>
  <c r="I24" i="1" s="1"/>
  <c r="H134" i="1"/>
  <c r="G134" i="1"/>
  <c r="F134" i="1"/>
  <c r="F24" i="1" s="1"/>
  <c r="E134" i="1"/>
  <c r="E24" i="1" s="1"/>
  <c r="D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BC96" i="1"/>
  <c r="BB96" i="1"/>
  <c r="BA96" i="1"/>
  <c r="AZ96" i="1"/>
  <c r="AX96" i="1"/>
  <c r="AW96" i="1"/>
  <c r="AV96" i="1"/>
  <c r="AU96" i="1"/>
  <c r="AS96" i="1"/>
  <c r="AR96" i="1"/>
  <c r="AQ96" i="1"/>
  <c r="AP96" i="1"/>
  <c r="AN96" i="1"/>
  <c r="AM96" i="1"/>
  <c r="AL96" i="1"/>
  <c r="AK96" i="1"/>
  <c r="AD96" i="1"/>
  <c r="AC96" i="1"/>
  <c r="AB96" i="1"/>
  <c r="AA96" i="1"/>
  <c r="Z96" i="1"/>
  <c r="X96" i="1"/>
  <c r="W96" i="1"/>
  <c r="V96" i="1"/>
  <c r="U96" i="1"/>
  <c r="S96" i="1"/>
  <c r="R96" i="1"/>
  <c r="Q96" i="1"/>
  <c r="P96" i="1"/>
  <c r="N96" i="1"/>
  <c r="M96" i="1"/>
  <c r="L96" i="1"/>
  <c r="K96" i="1"/>
  <c r="D96" i="1"/>
  <c r="AY95" i="1"/>
  <c r="AT95" i="1"/>
  <c r="AO95" i="1"/>
  <c r="AJ95" i="1"/>
  <c r="AI95" i="1"/>
  <c r="AH95" i="1"/>
  <c r="AG95" i="1"/>
  <c r="AF95" i="1"/>
  <c r="Y95" i="1"/>
  <c r="T95" i="1"/>
  <c r="O95" i="1"/>
  <c r="J95" i="1"/>
  <c r="I95" i="1"/>
  <c r="H95" i="1"/>
  <c r="G95" i="1"/>
  <c r="F95" i="1"/>
  <c r="AY94" i="1"/>
  <c r="AT94" i="1"/>
  <c r="AO94" i="1"/>
  <c r="AJ94" i="1"/>
  <c r="AI94" i="1"/>
  <c r="AH94" i="1"/>
  <c r="AG94" i="1"/>
  <c r="AF94" i="1"/>
  <c r="Y94" i="1"/>
  <c r="T94" i="1"/>
  <c r="O94" i="1"/>
  <c r="J94" i="1"/>
  <c r="I94" i="1"/>
  <c r="H94" i="1"/>
  <c r="G94" i="1"/>
  <c r="F94" i="1"/>
  <c r="AY93" i="1"/>
  <c r="AT93" i="1"/>
  <c r="AO93" i="1"/>
  <c r="AJ93" i="1"/>
  <c r="AI93" i="1"/>
  <c r="AH93" i="1"/>
  <c r="AG93" i="1"/>
  <c r="AF93" i="1"/>
  <c r="Y93" i="1"/>
  <c r="T93" i="1"/>
  <c r="O93" i="1"/>
  <c r="J93" i="1"/>
  <c r="I93" i="1"/>
  <c r="H93" i="1"/>
  <c r="G93" i="1"/>
  <c r="F93" i="1"/>
  <c r="AY92" i="1"/>
  <c r="AT92" i="1"/>
  <c r="AO92" i="1"/>
  <c r="AJ92" i="1"/>
  <c r="AI92" i="1"/>
  <c r="AH92" i="1"/>
  <c r="AG92" i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BC80" i="1"/>
  <c r="BB80" i="1"/>
  <c r="BA80" i="1"/>
  <c r="AZ80" i="1"/>
  <c r="AX80" i="1"/>
  <c r="AW80" i="1"/>
  <c r="AV80" i="1"/>
  <c r="AV65" i="1" s="1"/>
  <c r="AU80" i="1"/>
  <c r="AS80" i="1"/>
  <c r="AR80" i="1"/>
  <c r="AQ80" i="1"/>
  <c r="AP80" i="1"/>
  <c r="AN80" i="1"/>
  <c r="AM80" i="1"/>
  <c r="AL80" i="1"/>
  <c r="AK80" i="1"/>
  <c r="AD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D80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E69" i="1" s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J66" i="1" s="1"/>
  <c r="AI67" i="1"/>
  <c r="AH67" i="1"/>
  <c r="AG67" i="1"/>
  <c r="AF67" i="1"/>
  <c r="Y67" i="1"/>
  <c r="T67" i="1"/>
  <c r="O67" i="1"/>
  <c r="J67" i="1"/>
  <c r="I67" i="1"/>
  <c r="H67" i="1"/>
  <c r="G67" i="1"/>
  <c r="F67" i="1"/>
  <c r="BC66" i="1"/>
  <c r="BB66" i="1"/>
  <c r="BA66" i="1"/>
  <c r="AZ66" i="1"/>
  <c r="AX66" i="1"/>
  <c r="AW66" i="1"/>
  <c r="AV66" i="1"/>
  <c r="AU66" i="1"/>
  <c r="AS66" i="1"/>
  <c r="AR66" i="1"/>
  <c r="AQ66" i="1"/>
  <c r="AP66" i="1"/>
  <c r="AN66" i="1"/>
  <c r="AM66" i="1"/>
  <c r="AL66" i="1"/>
  <c r="AK66" i="1"/>
  <c r="AD66" i="1"/>
  <c r="AC66" i="1"/>
  <c r="AB66" i="1"/>
  <c r="AA66" i="1"/>
  <c r="Z66" i="1"/>
  <c r="X66" i="1"/>
  <c r="W66" i="1"/>
  <c r="V66" i="1"/>
  <c r="U66" i="1"/>
  <c r="S66" i="1"/>
  <c r="R66" i="1"/>
  <c r="Q66" i="1"/>
  <c r="P66" i="1"/>
  <c r="N66" i="1"/>
  <c r="M66" i="1"/>
  <c r="L66" i="1"/>
  <c r="K66" i="1"/>
  <c r="D66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O60" i="1" s="1"/>
  <c r="AJ61" i="1"/>
  <c r="AI61" i="1"/>
  <c r="AH61" i="1"/>
  <c r="AG61" i="1"/>
  <c r="AF61" i="1"/>
  <c r="Y61" i="1"/>
  <c r="Y60" i="1" s="1"/>
  <c r="T61" i="1"/>
  <c r="O61" i="1"/>
  <c r="J61" i="1"/>
  <c r="I61" i="1"/>
  <c r="I60" i="1" s="1"/>
  <c r="H61" i="1"/>
  <c r="G61" i="1"/>
  <c r="F61" i="1"/>
  <c r="BC60" i="1"/>
  <c r="BB60" i="1"/>
  <c r="BA60" i="1"/>
  <c r="AZ60" i="1"/>
  <c r="AX60" i="1"/>
  <c r="AW60" i="1"/>
  <c r="AV60" i="1"/>
  <c r="AU60" i="1"/>
  <c r="AS60" i="1"/>
  <c r="AR60" i="1"/>
  <c r="AQ60" i="1"/>
  <c r="AP60" i="1"/>
  <c r="AN60" i="1"/>
  <c r="AM60" i="1"/>
  <c r="AL60" i="1"/>
  <c r="AK60" i="1"/>
  <c r="AD60" i="1"/>
  <c r="AC60" i="1"/>
  <c r="AB60" i="1"/>
  <c r="AA60" i="1"/>
  <c r="Z60" i="1"/>
  <c r="X60" i="1"/>
  <c r="W60" i="1"/>
  <c r="V60" i="1"/>
  <c r="U60" i="1"/>
  <c r="S60" i="1"/>
  <c r="R60" i="1"/>
  <c r="Q60" i="1"/>
  <c r="P60" i="1"/>
  <c r="N60" i="1"/>
  <c r="M60" i="1"/>
  <c r="L60" i="1"/>
  <c r="K60" i="1"/>
  <c r="D60" i="1"/>
  <c r="AY59" i="1"/>
  <c r="AY58" i="1" s="1"/>
  <c r="AT59" i="1"/>
  <c r="AT58" i="1" s="1"/>
  <c r="AO59" i="1"/>
  <c r="AO58" i="1" s="1"/>
  <c r="AJ59" i="1"/>
  <c r="AJ58" i="1" s="1"/>
  <c r="AI59" i="1"/>
  <c r="AI58" i="1" s="1"/>
  <c r="AH59" i="1"/>
  <c r="AH58" i="1" s="1"/>
  <c r="AG59" i="1"/>
  <c r="AG58" i="1" s="1"/>
  <c r="AF59" i="1"/>
  <c r="AF58" i="1" s="1"/>
  <c r="Y59" i="1"/>
  <c r="Y58" i="1" s="1"/>
  <c r="T59" i="1"/>
  <c r="T58" i="1" s="1"/>
  <c r="O59" i="1"/>
  <c r="O58" i="1" s="1"/>
  <c r="J59" i="1"/>
  <c r="J58" i="1" s="1"/>
  <c r="I59" i="1"/>
  <c r="I58" i="1" s="1"/>
  <c r="H59" i="1"/>
  <c r="H58" i="1" s="1"/>
  <c r="G59" i="1"/>
  <c r="G58" i="1" s="1"/>
  <c r="F59" i="1"/>
  <c r="BC58" i="1"/>
  <c r="BB58" i="1"/>
  <c r="BA58" i="1"/>
  <c r="AZ58" i="1"/>
  <c r="AX58" i="1"/>
  <c r="AW58" i="1"/>
  <c r="AV58" i="1"/>
  <c r="AU58" i="1"/>
  <c r="AS58" i="1"/>
  <c r="AR58" i="1"/>
  <c r="AQ58" i="1"/>
  <c r="AP58" i="1"/>
  <c r="AN58" i="1"/>
  <c r="AM58" i="1"/>
  <c r="AL58" i="1"/>
  <c r="AK58" i="1"/>
  <c r="AD58" i="1"/>
  <c r="AC58" i="1"/>
  <c r="AB58" i="1"/>
  <c r="AA58" i="1"/>
  <c r="Z58" i="1"/>
  <c r="X58" i="1"/>
  <c r="W58" i="1"/>
  <c r="V58" i="1"/>
  <c r="U58" i="1"/>
  <c r="S58" i="1"/>
  <c r="R58" i="1"/>
  <c r="Q58" i="1"/>
  <c r="P58" i="1"/>
  <c r="N58" i="1"/>
  <c r="M58" i="1"/>
  <c r="L58" i="1"/>
  <c r="K58" i="1"/>
  <c r="D58" i="1"/>
  <c r="AY57" i="1"/>
  <c r="AT57" i="1"/>
  <c r="AO57" i="1"/>
  <c r="AJ57" i="1"/>
  <c r="AI57" i="1"/>
  <c r="AH57" i="1"/>
  <c r="AG57" i="1"/>
  <c r="AF57" i="1"/>
  <c r="Y57" i="1"/>
  <c r="T57" i="1"/>
  <c r="O57" i="1"/>
  <c r="J57" i="1"/>
  <c r="I57" i="1"/>
  <c r="H57" i="1"/>
  <c r="G57" i="1"/>
  <c r="F57" i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AY55" i="1"/>
  <c r="AT55" i="1"/>
  <c r="AO55" i="1"/>
  <c r="AJ55" i="1"/>
  <c r="AI55" i="1"/>
  <c r="AH55" i="1"/>
  <c r="AG55" i="1"/>
  <c r="AF55" i="1"/>
  <c r="Y55" i="1"/>
  <c r="T55" i="1"/>
  <c r="O55" i="1"/>
  <c r="J55" i="1"/>
  <c r="I55" i="1"/>
  <c r="H55" i="1"/>
  <c r="G55" i="1"/>
  <c r="F55" i="1"/>
  <c r="AY54" i="1"/>
  <c r="AT54" i="1"/>
  <c r="AO54" i="1"/>
  <c r="AJ54" i="1"/>
  <c r="AI54" i="1"/>
  <c r="AH54" i="1"/>
  <c r="AG54" i="1"/>
  <c r="AF54" i="1"/>
  <c r="Y54" i="1"/>
  <c r="T54" i="1"/>
  <c r="O54" i="1"/>
  <c r="J54" i="1"/>
  <c r="I54" i="1"/>
  <c r="H54" i="1"/>
  <c r="G54" i="1"/>
  <c r="F54" i="1"/>
  <c r="BC53" i="1"/>
  <c r="BB53" i="1"/>
  <c r="BA53" i="1"/>
  <c r="AZ53" i="1"/>
  <c r="AX53" i="1"/>
  <c r="AW53" i="1"/>
  <c r="AV53" i="1"/>
  <c r="AU53" i="1"/>
  <c r="AS53" i="1"/>
  <c r="AR53" i="1"/>
  <c r="AQ53" i="1"/>
  <c r="AP53" i="1"/>
  <c r="AN53" i="1"/>
  <c r="AM53" i="1"/>
  <c r="AL53" i="1"/>
  <c r="AK53" i="1"/>
  <c r="AD53" i="1"/>
  <c r="AC53" i="1"/>
  <c r="AB53" i="1"/>
  <c r="AA53" i="1"/>
  <c r="Z53" i="1"/>
  <c r="X53" i="1"/>
  <c r="W53" i="1"/>
  <c r="V53" i="1"/>
  <c r="U53" i="1"/>
  <c r="S53" i="1"/>
  <c r="R53" i="1"/>
  <c r="Q53" i="1"/>
  <c r="P53" i="1"/>
  <c r="N53" i="1"/>
  <c r="M53" i="1"/>
  <c r="L53" i="1"/>
  <c r="K53" i="1"/>
  <c r="D53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O50" i="1" s="1"/>
  <c r="AJ51" i="1"/>
  <c r="AI51" i="1"/>
  <c r="AH51" i="1"/>
  <c r="AG51" i="1"/>
  <c r="AG50" i="1" s="1"/>
  <c r="AF51" i="1"/>
  <c r="Y51" i="1"/>
  <c r="T51" i="1"/>
  <c r="O51" i="1"/>
  <c r="O50" i="1" s="1"/>
  <c r="J51" i="1"/>
  <c r="I51" i="1"/>
  <c r="H51" i="1"/>
  <c r="G51" i="1"/>
  <c r="G50" i="1" s="1"/>
  <c r="F51" i="1"/>
  <c r="BC50" i="1"/>
  <c r="BB50" i="1"/>
  <c r="BA50" i="1"/>
  <c r="AZ50" i="1"/>
  <c r="AY50" i="1"/>
  <c r="AX50" i="1"/>
  <c r="AW50" i="1"/>
  <c r="AV50" i="1"/>
  <c r="AU50" i="1"/>
  <c r="AS50" i="1"/>
  <c r="AR50" i="1"/>
  <c r="AQ50" i="1"/>
  <c r="AP50" i="1"/>
  <c r="AN50" i="1"/>
  <c r="AM50" i="1"/>
  <c r="AL50" i="1"/>
  <c r="AK50" i="1"/>
  <c r="AD50" i="1"/>
  <c r="AC50" i="1"/>
  <c r="AB50" i="1"/>
  <c r="AA50" i="1"/>
  <c r="Z50" i="1"/>
  <c r="X50" i="1"/>
  <c r="W50" i="1"/>
  <c r="V50" i="1"/>
  <c r="U50" i="1"/>
  <c r="S50" i="1"/>
  <c r="R50" i="1"/>
  <c r="Q50" i="1"/>
  <c r="P50" i="1"/>
  <c r="N50" i="1"/>
  <c r="M50" i="1"/>
  <c r="L50" i="1"/>
  <c r="K50" i="1"/>
  <c r="D50" i="1"/>
  <c r="AY47" i="1"/>
  <c r="AT47" i="1"/>
  <c r="AO47" i="1"/>
  <c r="AJ47" i="1"/>
  <c r="AI47" i="1"/>
  <c r="AH47" i="1"/>
  <c r="AG47" i="1"/>
  <c r="AF47" i="1"/>
  <c r="Y47" i="1"/>
  <c r="T47" i="1"/>
  <c r="O47" i="1"/>
  <c r="J47" i="1"/>
  <c r="I47" i="1"/>
  <c r="H47" i="1"/>
  <c r="G47" i="1"/>
  <c r="F47" i="1"/>
  <c r="AY46" i="1"/>
  <c r="AT46" i="1"/>
  <c r="AO46" i="1"/>
  <c r="AJ46" i="1"/>
  <c r="AI46" i="1"/>
  <c r="AH46" i="1"/>
  <c r="AG46" i="1"/>
  <c r="AF46" i="1"/>
  <c r="Y46" i="1"/>
  <c r="T46" i="1"/>
  <c r="O46" i="1"/>
  <c r="J46" i="1"/>
  <c r="I46" i="1"/>
  <c r="H46" i="1"/>
  <c r="G46" i="1"/>
  <c r="F46" i="1"/>
  <c r="AY45" i="1"/>
  <c r="AT45" i="1"/>
  <c r="AO45" i="1"/>
  <c r="AJ45" i="1"/>
  <c r="AI45" i="1"/>
  <c r="AH45" i="1"/>
  <c r="AG45" i="1"/>
  <c r="AF45" i="1"/>
  <c r="Y45" i="1"/>
  <c r="T45" i="1"/>
  <c r="O45" i="1"/>
  <c r="J45" i="1"/>
  <c r="I45" i="1"/>
  <c r="H45" i="1"/>
  <c r="G45" i="1"/>
  <c r="E45" i="1" s="1"/>
  <c r="F45" i="1"/>
  <c r="AY44" i="1"/>
  <c r="AT44" i="1"/>
  <c r="AO44" i="1"/>
  <c r="AJ44" i="1"/>
  <c r="AJ43" i="1" s="1"/>
  <c r="AI44" i="1"/>
  <c r="AH44" i="1"/>
  <c r="AG44" i="1"/>
  <c r="AF44" i="1"/>
  <c r="Y44" i="1"/>
  <c r="T44" i="1"/>
  <c r="O44" i="1"/>
  <c r="J44" i="1"/>
  <c r="J43" i="1" s="1"/>
  <c r="I44" i="1"/>
  <c r="H44" i="1"/>
  <c r="G44" i="1"/>
  <c r="F44" i="1"/>
  <c r="BC43" i="1"/>
  <c r="BB43" i="1"/>
  <c r="BA43" i="1"/>
  <c r="AZ43" i="1"/>
  <c r="AX43" i="1"/>
  <c r="AW43" i="1"/>
  <c r="AV43" i="1"/>
  <c r="AU43" i="1"/>
  <c r="AS43" i="1"/>
  <c r="AR43" i="1"/>
  <c r="AQ43" i="1"/>
  <c r="AP43" i="1"/>
  <c r="AN43" i="1"/>
  <c r="AM43" i="1"/>
  <c r="AL43" i="1"/>
  <c r="AK43" i="1"/>
  <c r="AD43" i="1"/>
  <c r="AC43" i="1"/>
  <c r="AB43" i="1"/>
  <c r="AA43" i="1"/>
  <c r="Z43" i="1"/>
  <c r="X43" i="1"/>
  <c r="W43" i="1"/>
  <c r="V43" i="1"/>
  <c r="U43" i="1"/>
  <c r="S43" i="1"/>
  <c r="R43" i="1"/>
  <c r="Q43" i="1"/>
  <c r="P43" i="1"/>
  <c r="N43" i="1"/>
  <c r="M43" i="1"/>
  <c r="L43" i="1"/>
  <c r="K43" i="1"/>
  <c r="D43" i="1"/>
  <c r="AY41" i="1"/>
  <c r="AY40" i="1" s="1"/>
  <c r="AT41" i="1"/>
  <c r="AT40" i="1" s="1"/>
  <c r="AO41" i="1"/>
  <c r="AO40" i="1" s="1"/>
  <c r="AJ41" i="1"/>
  <c r="AJ40" i="1" s="1"/>
  <c r="AI41" i="1"/>
  <c r="AH41" i="1"/>
  <c r="AH40" i="1" s="1"/>
  <c r="AG41" i="1"/>
  <c r="AG40" i="1" s="1"/>
  <c r="AF41" i="1"/>
  <c r="AF40" i="1" s="1"/>
  <c r="Y41" i="1"/>
  <c r="T41" i="1"/>
  <c r="T40" i="1" s="1"/>
  <c r="O41" i="1"/>
  <c r="O40" i="1" s="1"/>
  <c r="J41" i="1"/>
  <c r="J40" i="1" s="1"/>
  <c r="I41" i="1"/>
  <c r="I40" i="1" s="1"/>
  <c r="H41" i="1"/>
  <c r="H40" i="1" s="1"/>
  <c r="G41" i="1"/>
  <c r="G40" i="1" s="1"/>
  <c r="F41" i="1"/>
  <c r="F40" i="1" s="1"/>
  <c r="BC40" i="1"/>
  <c r="BB40" i="1"/>
  <c r="BA40" i="1"/>
  <c r="AZ40" i="1"/>
  <c r="AX40" i="1"/>
  <c r="AW40" i="1"/>
  <c r="AV40" i="1"/>
  <c r="AV37" i="1" s="1"/>
  <c r="AU40" i="1"/>
  <c r="AS40" i="1"/>
  <c r="AR40" i="1"/>
  <c r="AQ40" i="1"/>
  <c r="AQ37" i="1" s="1"/>
  <c r="AP40" i="1"/>
  <c r="AN40" i="1"/>
  <c r="AM40" i="1"/>
  <c r="AL40" i="1"/>
  <c r="AK40" i="1"/>
  <c r="AI40" i="1"/>
  <c r="AD40" i="1"/>
  <c r="AC40" i="1"/>
  <c r="AB40" i="1"/>
  <c r="AA40" i="1"/>
  <c r="Z40" i="1"/>
  <c r="Y40" i="1"/>
  <c r="X40" i="1"/>
  <c r="W40" i="1"/>
  <c r="V40" i="1"/>
  <c r="U40" i="1"/>
  <c r="S40" i="1"/>
  <c r="R40" i="1"/>
  <c r="R37" i="1" s="1"/>
  <c r="Q40" i="1"/>
  <c r="P40" i="1"/>
  <c r="N40" i="1"/>
  <c r="M40" i="1"/>
  <c r="M37" i="1" s="1"/>
  <c r="L40" i="1"/>
  <c r="K40" i="1"/>
  <c r="D40" i="1"/>
  <c r="AY32" i="1"/>
  <c r="AY31" i="1" s="1"/>
  <c r="AY30" i="1" s="1"/>
  <c r="AT32" i="1"/>
  <c r="AT31" i="1" s="1"/>
  <c r="AT30" i="1" s="1"/>
  <c r="AO32" i="1"/>
  <c r="AO31" i="1" s="1"/>
  <c r="AO30" i="1" s="1"/>
  <c r="AJ32" i="1"/>
  <c r="AJ31" i="1" s="1"/>
  <c r="AJ30" i="1" s="1"/>
  <c r="AI32" i="1"/>
  <c r="AI31" i="1" s="1"/>
  <c r="AI30" i="1" s="1"/>
  <c r="AH32" i="1"/>
  <c r="AH31" i="1" s="1"/>
  <c r="AH30" i="1" s="1"/>
  <c r="AG32" i="1"/>
  <c r="AG31" i="1" s="1"/>
  <c r="AG30" i="1" s="1"/>
  <c r="AF32" i="1"/>
  <c r="AF31" i="1" s="1"/>
  <c r="AF30" i="1" s="1"/>
  <c r="Y32" i="1"/>
  <c r="Y31" i="1" s="1"/>
  <c r="Y30" i="1" s="1"/>
  <c r="T32" i="1"/>
  <c r="T31" i="1" s="1"/>
  <c r="T30" i="1" s="1"/>
  <c r="O32" i="1"/>
  <c r="O31" i="1" s="1"/>
  <c r="O30" i="1" s="1"/>
  <c r="J32" i="1"/>
  <c r="J31" i="1" s="1"/>
  <c r="J30" i="1" s="1"/>
  <c r="I32" i="1"/>
  <c r="I31" i="1" s="1"/>
  <c r="I30" i="1" s="1"/>
  <c r="H32" i="1"/>
  <c r="H31" i="1" s="1"/>
  <c r="H30" i="1" s="1"/>
  <c r="G32" i="1"/>
  <c r="G31" i="1" s="1"/>
  <c r="G30" i="1" s="1"/>
  <c r="F32" i="1"/>
  <c r="F31" i="1" s="1"/>
  <c r="F30" i="1" s="1"/>
  <c r="BC31" i="1"/>
  <c r="BC30" i="1" s="1"/>
  <c r="BB31" i="1"/>
  <c r="BB30" i="1" s="1"/>
  <c r="BA31" i="1"/>
  <c r="BA30" i="1" s="1"/>
  <c r="AZ31" i="1"/>
  <c r="AZ30" i="1" s="1"/>
  <c r="AX31" i="1"/>
  <c r="AX30" i="1" s="1"/>
  <c r="AW31" i="1"/>
  <c r="AW30" i="1" s="1"/>
  <c r="AV31" i="1"/>
  <c r="AV30" i="1" s="1"/>
  <c r="AU31" i="1"/>
  <c r="AU30" i="1" s="1"/>
  <c r="AS31" i="1"/>
  <c r="AS30" i="1" s="1"/>
  <c r="AR31" i="1"/>
  <c r="AR30" i="1" s="1"/>
  <c r="AQ31" i="1"/>
  <c r="AQ30" i="1" s="1"/>
  <c r="AP31" i="1"/>
  <c r="AP30" i="1" s="1"/>
  <c r="AN31" i="1"/>
  <c r="AN30" i="1" s="1"/>
  <c r="AM31" i="1"/>
  <c r="AM30" i="1" s="1"/>
  <c r="AL31" i="1"/>
  <c r="AL30" i="1" s="1"/>
  <c r="AK31" i="1"/>
  <c r="AK30" i="1" s="1"/>
  <c r="AD31" i="1"/>
  <c r="AD30" i="1" s="1"/>
  <c r="AC31" i="1"/>
  <c r="AC30" i="1" s="1"/>
  <c r="AB31" i="1"/>
  <c r="AB30" i="1" s="1"/>
  <c r="AA31" i="1"/>
  <c r="AA30" i="1" s="1"/>
  <c r="Z31" i="1"/>
  <c r="Z30" i="1" s="1"/>
  <c r="X31" i="1"/>
  <c r="X30" i="1" s="1"/>
  <c r="W31" i="1"/>
  <c r="W30" i="1" s="1"/>
  <c r="V31" i="1"/>
  <c r="V30" i="1" s="1"/>
  <c r="U31" i="1"/>
  <c r="U30" i="1" s="1"/>
  <c r="S31" i="1"/>
  <c r="S30" i="1" s="1"/>
  <c r="R31" i="1"/>
  <c r="R30" i="1" s="1"/>
  <c r="Q31" i="1"/>
  <c r="Q30" i="1" s="1"/>
  <c r="P31" i="1"/>
  <c r="P30" i="1" s="1"/>
  <c r="N31" i="1"/>
  <c r="N30" i="1" s="1"/>
  <c r="M31" i="1"/>
  <c r="M30" i="1" s="1"/>
  <c r="L31" i="1"/>
  <c r="L30" i="1" s="1"/>
  <c r="K31" i="1"/>
  <c r="K30" i="1" s="1"/>
  <c r="D31" i="1"/>
  <c r="D30" i="1" s="1"/>
  <c r="BB27" i="1"/>
  <c r="AW27" i="1"/>
  <c r="AS27" i="1"/>
  <c r="AR27" i="1"/>
  <c r="AM27" i="1"/>
  <c r="AC27" i="1"/>
  <c r="X27" i="1"/>
  <c r="S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19" i="1"/>
  <c r="AH24" i="1" l="1"/>
  <c r="E52" i="1"/>
  <c r="E63" i="1"/>
  <c r="E221" i="1"/>
  <c r="AE262" i="1"/>
  <c r="W372" i="1"/>
  <c r="AQ372" i="1"/>
  <c r="E392" i="1"/>
  <c r="AE407" i="1"/>
  <c r="AE420" i="1"/>
  <c r="AD24" i="1"/>
  <c r="AE121" i="1"/>
  <c r="N275" i="1"/>
  <c r="AW275" i="1"/>
  <c r="BB275" i="1"/>
  <c r="AE290" i="1"/>
  <c r="AE363" i="1"/>
  <c r="E370" i="1"/>
  <c r="E383" i="1"/>
  <c r="E385" i="1"/>
  <c r="Z24" i="1"/>
  <c r="Q24" i="1"/>
  <c r="AG24" i="1"/>
  <c r="AE230" i="1"/>
  <c r="E482" i="1"/>
  <c r="AE105" i="1"/>
  <c r="AE113" i="1"/>
  <c r="AE117" i="1"/>
  <c r="AE119" i="1"/>
  <c r="E121" i="1"/>
  <c r="E176" i="1"/>
  <c r="E216" i="1"/>
  <c r="E219" i="1"/>
  <c r="AE220" i="1"/>
  <c r="P240" i="1"/>
  <c r="AE253" i="1"/>
  <c r="AE288" i="1"/>
  <c r="E290" i="1"/>
  <c r="W27" i="1"/>
  <c r="AB27" i="1"/>
  <c r="AV27" i="1"/>
  <c r="AE314" i="1"/>
  <c r="AE316" i="1"/>
  <c r="AK495" i="1"/>
  <c r="AE574" i="1"/>
  <c r="W583" i="1"/>
  <c r="AE107" i="1"/>
  <c r="AE129" i="1"/>
  <c r="E162" i="1"/>
  <c r="E170" i="1"/>
  <c r="E208" i="1"/>
  <c r="E229" i="1"/>
  <c r="W240" i="1"/>
  <c r="E269" i="1"/>
  <c r="AE355" i="1"/>
  <c r="E362" i="1"/>
  <c r="E363" i="1"/>
  <c r="AE442" i="1"/>
  <c r="E488" i="1"/>
  <c r="E490" i="1"/>
  <c r="AE509" i="1"/>
  <c r="T583" i="1"/>
  <c r="BC37" i="1"/>
  <c r="E85" i="1"/>
  <c r="AE94" i="1"/>
  <c r="E100" i="1"/>
  <c r="AE152" i="1"/>
  <c r="E202" i="1"/>
  <c r="AE238" i="1"/>
  <c r="AE255" i="1"/>
  <c r="E256" i="1"/>
  <c r="E261" i="1"/>
  <c r="E262" i="1"/>
  <c r="AE428" i="1"/>
  <c r="AE432" i="1"/>
  <c r="E433" i="1"/>
  <c r="E434" i="1"/>
  <c r="E466" i="1"/>
  <c r="E472" i="1"/>
  <c r="E480" i="1"/>
  <c r="AE481" i="1"/>
  <c r="AE554" i="1"/>
  <c r="L27" i="1"/>
  <c r="Q27" i="1"/>
  <c r="AA27" i="1"/>
  <c r="Q65" i="1"/>
  <c r="AU65" i="1"/>
  <c r="AK372" i="1"/>
  <c r="AU372" i="1"/>
  <c r="AK65" i="1"/>
  <c r="BA258" i="1"/>
  <c r="P343" i="1"/>
  <c r="P336" i="1" s="1"/>
  <c r="AN343" i="1"/>
  <c r="AN336" i="1" s="1"/>
  <c r="W495" i="1"/>
  <c r="K528" i="1"/>
  <c r="P528" i="1"/>
  <c r="U528" i="1"/>
  <c r="BC528" i="1"/>
  <c r="AT43" i="1"/>
  <c r="D65" i="1"/>
  <c r="AC65" i="1"/>
  <c r="D141" i="1"/>
  <c r="AN372" i="1"/>
  <c r="E47" i="1"/>
  <c r="AE47" i="1"/>
  <c r="AE71" i="1"/>
  <c r="E77" i="1"/>
  <c r="E88" i="1"/>
  <c r="E89" i="1"/>
  <c r="E92" i="1"/>
  <c r="E160" i="1"/>
  <c r="AE440" i="1"/>
  <c r="E54" i="1"/>
  <c r="AE57" i="1"/>
  <c r="AE62" i="1"/>
  <c r="E73" i="1"/>
  <c r="AE73" i="1"/>
  <c r="AE75" i="1"/>
  <c r="E200" i="1"/>
  <c r="AE236" i="1"/>
  <c r="E277" i="1"/>
  <c r="AE418" i="1"/>
  <c r="D528" i="1"/>
  <c r="AE547" i="1"/>
  <c r="E46" i="1"/>
  <c r="E57" i="1"/>
  <c r="AK49" i="1"/>
  <c r="AE55" i="1"/>
  <c r="E56" i="1"/>
  <c r="AS65" i="1"/>
  <c r="BC65" i="1"/>
  <c r="AE82" i="1"/>
  <c r="AE84" i="1"/>
  <c r="AE97" i="1"/>
  <c r="AE401" i="1"/>
  <c r="N24" i="1"/>
  <c r="E108" i="1"/>
  <c r="AE115" i="1"/>
  <c r="AE125" i="1"/>
  <c r="AE127" i="1"/>
  <c r="E129" i="1"/>
  <c r="E158" i="1"/>
  <c r="AE159" i="1"/>
  <c r="E178" i="1"/>
  <c r="AE188" i="1"/>
  <c r="E198" i="1"/>
  <c r="AE199" i="1"/>
  <c r="E210" i="1"/>
  <c r="E227" i="1"/>
  <c r="AE228" i="1"/>
  <c r="AE234" i="1"/>
  <c r="E236" i="1"/>
  <c r="AS240" i="1"/>
  <c r="I252" i="1"/>
  <c r="I247" i="1" s="1"/>
  <c r="Y252" i="1"/>
  <c r="Y247" i="1" s="1"/>
  <c r="AG259" i="1"/>
  <c r="AE271" i="1"/>
  <c r="AE273" i="1"/>
  <c r="Q275" i="1"/>
  <c r="V275" i="1"/>
  <c r="AP275" i="1"/>
  <c r="R275" i="1"/>
  <c r="AE294" i="1"/>
  <c r="AE296" i="1"/>
  <c r="AE322" i="1"/>
  <c r="AE324" i="1"/>
  <c r="E334" i="1"/>
  <c r="AE350" i="1"/>
  <c r="AM343" i="1"/>
  <c r="AM336" i="1" s="1"/>
  <c r="AE358" i="1"/>
  <c r="AE360" i="1"/>
  <c r="AE369" i="1"/>
  <c r="K372" i="1"/>
  <c r="P372" i="1"/>
  <c r="E389" i="1"/>
  <c r="E388" i="1" s="1"/>
  <c r="AE399" i="1"/>
  <c r="E401" i="1"/>
  <c r="AE409" i="1"/>
  <c r="E418" i="1"/>
  <c r="AE431" i="1"/>
  <c r="AE438" i="1"/>
  <c r="E440" i="1"/>
  <c r="E477" i="1"/>
  <c r="E479" i="1"/>
  <c r="E486" i="1"/>
  <c r="AE487" i="1"/>
  <c r="E519" i="1"/>
  <c r="S528" i="1"/>
  <c r="AM528" i="1"/>
  <c r="AW528" i="1"/>
  <c r="AE536" i="1"/>
  <c r="E550" i="1"/>
  <c r="E552" i="1"/>
  <c r="AE557" i="1"/>
  <c r="I583" i="1"/>
  <c r="AE608" i="1"/>
  <c r="AE86" i="1"/>
  <c r="E93" i="1"/>
  <c r="E94" i="1"/>
  <c r="G96" i="1"/>
  <c r="AE101" i="1"/>
  <c r="AE103" i="1"/>
  <c r="E105" i="1"/>
  <c r="E116" i="1"/>
  <c r="AE123" i="1"/>
  <c r="AE131" i="1"/>
  <c r="AE133" i="1"/>
  <c r="AE154" i="1"/>
  <c r="E155" i="1"/>
  <c r="E166" i="1"/>
  <c r="AE167" i="1"/>
  <c r="E172" i="1"/>
  <c r="E174" i="1"/>
  <c r="AE175" i="1"/>
  <c r="E186" i="1"/>
  <c r="E204" i="1"/>
  <c r="E206" i="1"/>
  <c r="AE207" i="1"/>
  <c r="E218" i="1"/>
  <c r="AE231" i="1"/>
  <c r="E233" i="1"/>
  <c r="AE267" i="1"/>
  <c r="AE268" i="1"/>
  <c r="AE284" i="1"/>
  <c r="E285" i="1"/>
  <c r="AE330" i="1"/>
  <c r="AE332" i="1"/>
  <c r="M343" i="1"/>
  <c r="M336" i="1" s="1"/>
  <c r="AB343" i="1"/>
  <c r="AB336" i="1" s="1"/>
  <c r="AL343" i="1"/>
  <c r="AL336" i="1" s="1"/>
  <c r="AQ343" i="1"/>
  <c r="AQ336" i="1" s="1"/>
  <c r="AV343" i="1"/>
  <c r="AV336" i="1" s="1"/>
  <c r="AE366" i="1"/>
  <c r="BC372" i="1"/>
  <c r="U381" i="1"/>
  <c r="AN381" i="1"/>
  <c r="AS381" i="1"/>
  <c r="AE398" i="1"/>
  <c r="AE405" i="1"/>
  <c r="AE406" i="1"/>
  <c r="E407" i="1"/>
  <c r="AE426" i="1"/>
  <c r="E427" i="1"/>
  <c r="E428" i="1"/>
  <c r="AE436" i="1"/>
  <c r="AE437" i="1"/>
  <c r="E464" i="1"/>
  <c r="AE464" i="1"/>
  <c r="AE465" i="1"/>
  <c r="E474" i="1"/>
  <c r="E484" i="1"/>
  <c r="AN495" i="1"/>
  <c r="K495" i="1"/>
  <c r="Z495" i="1"/>
  <c r="AD495" i="1"/>
  <c r="L528" i="1"/>
  <c r="AK528" i="1"/>
  <c r="E546" i="1"/>
  <c r="E547" i="1"/>
  <c r="AE24" i="1"/>
  <c r="AE580" i="1"/>
  <c r="E581" i="1"/>
  <c r="AE99" i="1"/>
  <c r="AE109" i="1"/>
  <c r="AE111" i="1"/>
  <c r="E113" i="1"/>
  <c r="E124" i="1"/>
  <c r="AE150" i="1"/>
  <c r="E152" i="1"/>
  <c r="N27" i="1"/>
  <c r="E168" i="1"/>
  <c r="AE172" i="1"/>
  <c r="E182" i="1"/>
  <c r="AE183" i="1"/>
  <c r="E194" i="1"/>
  <c r="AE204" i="1"/>
  <c r="E214" i="1"/>
  <c r="AE215" i="1"/>
  <c r="E223" i="1"/>
  <c r="AE223" i="1"/>
  <c r="AE225" i="1"/>
  <c r="E231" i="1"/>
  <c r="AR240" i="1"/>
  <c r="I282" i="1"/>
  <c r="Y282" i="1"/>
  <c r="AE292" i="1"/>
  <c r="E293" i="1"/>
  <c r="E295" i="1"/>
  <c r="N25" i="1"/>
  <c r="E318" i="1"/>
  <c r="E319" i="1"/>
  <c r="E354" i="1"/>
  <c r="E355" i="1"/>
  <c r="AM372" i="1"/>
  <c r="AE386" i="1"/>
  <c r="AE393" i="1"/>
  <c r="E394" i="1"/>
  <c r="AE403" i="1"/>
  <c r="AE404" i="1"/>
  <c r="AE415" i="1"/>
  <c r="AE422" i="1"/>
  <c r="AE423" i="1"/>
  <c r="AE425" i="1"/>
  <c r="E461" i="1"/>
  <c r="E463" i="1"/>
  <c r="E470" i="1"/>
  <c r="AE471" i="1"/>
  <c r="M495" i="1"/>
  <c r="Q495" i="1"/>
  <c r="BA495" i="1"/>
  <c r="J507" i="1"/>
  <c r="J502" i="1" s="1"/>
  <c r="AF507" i="1"/>
  <c r="AF502" i="1" s="1"/>
  <c r="AJ507" i="1"/>
  <c r="AJ502" i="1" s="1"/>
  <c r="W512" i="1"/>
  <c r="T513" i="1"/>
  <c r="AE543" i="1"/>
  <c r="AE553" i="1"/>
  <c r="AE555" i="1"/>
  <c r="E557" i="1"/>
  <c r="AE576" i="1"/>
  <c r="E578" i="1"/>
  <c r="AA583" i="1"/>
  <c r="AA582" i="1" s="1"/>
  <c r="AW240" i="1"/>
  <c r="Q240" i="1"/>
  <c r="M49" i="1"/>
  <c r="W49" i="1"/>
  <c r="Q49" i="1"/>
  <c r="AU27" i="1"/>
  <c r="BB240" i="1"/>
  <c r="BA275" i="1"/>
  <c r="E287" i="1"/>
  <c r="AC343" i="1"/>
  <c r="AC336" i="1" s="1"/>
  <c r="N372" i="1"/>
  <c r="S372" i="1"/>
  <c r="AS495" i="1"/>
  <c r="AW495" i="1"/>
  <c r="Q528" i="1"/>
  <c r="AA528" i="1"/>
  <c r="AZ528" i="1"/>
  <c r="AZ583" i="1"/>
  <c r="S37" i="1"/>
  <c r="X37" i="1"/>
  <c r="AR37" i="1"/>
  <c r="AW37" i="1"/>
  <c r="BB37" i="1"/>
  <c r="AO43" i="1"/>
  <c r="AW49" i="1"/>
  <c r="E132" i="1"/>
  <c r="AL27" i="1"/>
  <c r="AQ27" i="1"/>
  <c r="AM240" i="1"/>
  <c r="AN240" i="1"/>
  <c r="AK240" i="1"/>
  <c r="Y240" i="1"/>
  <c r="AJ390" i="1"/>
  <c r="AI507" i="1"/>
  <c r="AI502" i="1" s="1"/>
  <c r="AY507" i="1"/>
  <c r="AY502" i="1" s="1"/>
  <c r="X583" i="1"/>
  <c r="AB583" i="1"/>
  <c r="Q583" i="1"/>
  <c r="Q582" i="1" s="1"/>
  <c r="V583" i="1"/>
  <c r="Z583" i="1"/>
  <c r="AD583" i="1"/>
  <c r="BA583" i="1"/>
  <c r="R24" i="1"/>
  <c r="L37" i="1"/>
  <c r="Q37" i="1"/>
  <c r="AN37" i="1"/>
  <c r="I96" i="1"/>
  <c r="Y96" i="1"/>
  <c r="G24" i="1"/>
  <c r="K24" i="1"/>
  <c r="O24" i="1"/>
  <c r="S24" i="1"/>
  <c r="W24" i="1"/>
  <c r="AA24" i="1"/>
  <c r="AI24" i="1"/>
  <c r="AM24" i="1"/>
  <c r="AQ24" i="1"/>
  <c r="AU24" i="1"/>
  <c r="AY24" i="1"/>
  <c r="BC24" i="1"/>
  <c r="AB240" i="1"/>
  <c r="AL240" i="1"/>
  <c r="AV240" i="1"/>
  <c r="BA240" i="1"/>
  <c r="AO259" i="1"/>
  <c r="AE348" i="1"/>
  <c r="E350" i="1"/>
  <c r="AW381" i="1"/>
  <c r="G390" i="1"/>
  <c r="O390" i="1"/>
  <c r="H459" i="1"/>
  <c r="T459" i="1"/>
  <c r="AH459" i="1"/>
  <c r="AT459" i="1"/>
  <c r="N495" i="1"/>
  <c r="S495" i="1"/>
  <c r="E534" i="1"/>
  <c r="E558" i="1"/>
  <c r="AK583" i="1"/>
  <c r="X29" i="1"/>
  <c r="Z37" i="1"/>
  <c r="Z29" i="1" s="1"/>
  <c r="AM37" i="1"/>
  <c r="AT37" i="1"/>
  <c r="AP37" i="1"/>
  <c r="J37" i="1"/>
  <c r="I43" i="1"/>
  <c r="Y43" i="1"/>
  <c r="Y37" i="1" s="1"/>
  <c r="Y29" i="1" s="1"/>
  <c r="Z49" i="1"/>
  <c r="AT50" i="1"/>
  <c r="M65" i="1"/>
  <c r="AQ65" i="1"/>
  <c r="AQ141" i="1"/>
  <c r="AQ25" i="1" s="1"/>
  <c r="AU141" i="1"/>
  <c r="AU25" i="1" s="1"/>
  <c r="X240" i="1"/>
  <c r="Y266" i="1"/>
  <c r="L372" i="1"/>
  <c r="Q372" i="1"/>
  <c r="F377" i="1"/>
  <c r="F372" i="1" s="1"/>
  <c r="I390" i="1"/>
  <c r="Y390" i="1"/>
  <c r="L495" i="1"/>
  <c r="AA495" i="1"/>
  <c r="AG507" i="1"/>
  <c r="AG502" i="1" s="1"/>
  <c r="AG524" i="1"/>
  <c r="AU528" i="1"/>
  <c r="J539" i="1"/>
  <c r="J528" i="1" s="1"/>
  <c r="AI539" i="1"/>
  <c r="AW583" i="1"/>
  <c r="R583" i="1"/>
  <c r="AD37" i="1"/>
  <c r="P37" i="1"/>
  <c r="U37" i="1"/>
  <c r="AC37" i="1"/>
  <c r="AB37" i="1"/>
  <c r="V49" i="1"/>
  <c r="AU49" i="1"/>
  <c r="BC49" i="1"/>
  <c r="O53" i="1"/>
  <c r="G66" i="1"/>
  <c r="AI312" i="1"/>
  <c r="BA372" i="1"/>
  <c r="L381" i="1"/>
  <c r="AZ381" i="1"/>
  <c r="AV381" i="1"/>
  <c r="AX495" i="1"/>
  <c r="AL583" i="1"/>
  <c r="AL582" i="1" s="1"/>
  <c r="AX583" i="1"/>
  <c r="BB583" i="1"/>
  <c r="M583" i="1"/>
  <c r="AU583" i="1"/>
  <c r="AY583" i="1"/>
  <c r="BC583" i="1"/>
  <c r="BC582" i="1" s="1"/>
  <c r="AW29" i="1"/>
  <c r="J50" i="1"/>
  <c r="BB141" i="1"/>
  <c r="BB25" i="1" s="1"/>
  <c r="AP240" i="1"/>
  <c r="BC275" i="1"/>
  <c r="K343" i="1"/>
  <c r="K336" i="1" s="1"/>
  <c r="Z343" i="1"/>
  <c r="Z336" i="1" s="1"/>
  <c r="AS343" i="1"/>
  <c r="AS336" i="1" s="1"/>
  <c r="AX343" i="1"/>
  <c r="AX336" i="1" s="1"/>
  <c r="D372" i="1"/>
  <c r="I382" i="1"/>
  <c r="AF459" i="1"/>
  <c r="AZ495" i="1"/>
  <c r="J495" i="1"/>
  <c r="AI495" i="1"/>
  <c r="AY495" i="1"/>
  <c r="AA512" i="1"/>
  <c r="AU512" i="1"/>
  <c r="P583" i="1"/>
  <c r="AQ583" i="1"/>
  <c r="AQ582" i="1" s="1"/>
  <c r="AY53" i="1"/>
  <c r="L141" i="1"/>
  <c r="L25" i="1" s="1"/>
  <c r="Q141" i="1"/>
  <c r="Q25" i="1" s="1"/>
  <c r="BC240" i="1"/>
  <c r="P381" i="1"/>
  <c r="T390" i="1"/>
  <c r="X495" i="1"/>
  <c r="AM495" i="1"/>
  <c r="S512" i="1"/>
  <c r="S494" i="1" s="1"/>
  <c r="AG529" i="1"/>
  <c r="AN583" i="1"/>
  <c r="AR583" i="1"/>
  <c r="AR29" i="1"/>
  <c r="AZ37" i="1"/>
  <c r="E41" i="1"/>
  <c r="E40" i="1" s="1"/>
  <c r="AK37" i="1"/>
  <c r="AS37" i="1"/>
  <c r="AS29" i="1" s="1"/>
  <c r="F50" i="1"/>
  <c r="N49" i="1"/>
  <c r="AQ49" i="1"/>
  <c r="AJ50" i="1"/>
  <c r="I50" i="1"/>
  <c r="Y50" i="1"/>
  <c r="AM49" i="1"/>
  <c r="AR49" i="1"/>
  <c r="E64" i="1"/>
  <c r="AE69" i="1"/>
  <c r="AE74" i="1"/>
  <c r="AE76" i="1"/>
  <c r="E84" i="1"/>
  <c r="E86" i="1"/>
  <c r="E91" i="1"/>
  <c r="AQ29" i="1"/>
  <c r="W37" i="1"/>
  <c r="W29" i="1" s="1"/>
  <c r="AJ37" i="1"/>
  <c r="F53" i="1"/>
  <c r="J53" i="1"/>
  <c r="AT53" i="1"/>
  <c r="E83" i="1"/>
  <c r="AE87" i="1"/>
  <c r="P65" i="1"/>
  <c r="E32" i="1"/>
  <c r="E31" i="1" s="1"/>
  <c r="E30" i="1" s="1"/>
  <c r="AM29" i="1"/>
  <c r="N37" i="1"/>
  <c r="AE46" i="1"/>
  <c r="AS49" i="1"/>
  <c r="H50" i="1"/>
  <c r="T50" i="1"/>
  <c r="K49" i="1"/>
  <c r="AC49" i="1"/>
  <c r="G53" i="1"/>
  <c r="AG53" i="1"/>
  <c r="AO53" i="1"/>
  <c r="AE56" i="1"/>
  <c r="AE59" i="1"/>
  <c r="AE58" i="1" s="1"/>
  <c r="E62" i="1"/>
  <c r="AI60" i="1"/>
  <c r="AE67" i="1"/>
  <c r="O66" i="1"/>
  <c r="E71" i="1"/>
  <c r="AE78" i="1"/>
  <c r="AE90" i="1"/>
  <c r="AE92" i="1"/>
  <c r="S29" i="1"/>
  <c r="BC29" i="1"/>
  <c r="U29" i="1"/>
  <c r="AC29" i="1"/>
  <c r="K37" i="1"/>
  <c r="K29" i="1" s="1"/>
  <c r="AD29" i="1"/>
  <c r="AD49" i="1"/>
  <c r="R49" i="1"/>
  <c r="E61" i="1"/>
  <c r="AE64" i="1"/>
  <c r="AE70" i="1"/>
  <c r="AE72" i="1"/>
  <c r="AJ80" i="1"/>
  <c r="E74" i="1"/>
  <c r="AE77" i="1"/>
  <c r="AZ65" i="1"/>
  <c r="E82" i="1"/>
  <c r="E87" i="1"/>
  <c r="AE88" i="1"/>
  <c r="E90" i="1"/>
  <c r="E95" i="1"/>
  <c r="E101" i="1"/>
  <c r="E104" i="1"/>
  <c r="E109" i="1"/>
  <c r="E112" i="1"/>
  <c r="E117" i="1"/>
  <c r="E120" i="1"/>
  <c r="E125" i="1"/>
  <c r="E128" i="1"/>
  <c r="AF145" i="1"/>
  <c r="AE146" i="1"/>
  <c r="X141" i="1"/>
  <c r="X25" i="1" s="1"/>
  <c r="AC141" i="1"/>
  <c r="AE164" i="1"/>
  <c r="AE166" i="1"/>
  <c r="AE169" i="1"/>
  <c r="AE180" i="1"/>
  <c r="AE182" i="1"/>
  <c r="AE185" i="1"/>
  <c r="AE196" i="1"/>
  <c r="AE198" i="1"/>
  <c r="AE201" i="1"/>
  <c r="AE212" i="1"/>
  <c r="AE214" i="1"/>
  <c r="AE217" i="1"/>
  <c r="E226" i="1"/>
  <c r="E228" i="1"/>
  <c r="AE233" i="1"/>
  <c r="H234" i="1"/>
  <c r="S240" i="1"/>
  <c r="AA240" i="1"/>
  <c r="AQ240" i="1"/>
  <c r="AU240" i="1"/>
  <c r="AD240" i="1"/>
  <c r="AW258" i="1"/>
  <c r="BB258" i="1"/>
  <c r="E274" i="1"/>
  <c r="AE279" i="1"/>
  <c r="AE289" i="1"/>
  <c r="E292" i="1"/>
  <c r="E314" i="1"/>
  <c r="AE315" i="1"/>
  <c r="AE317" i="1"/>
  <c r="E320" i="1"/>
  <c r="E330" i="1"/>
  <c r="AE331" i="1"/>
  <c r="AE333" i="1"/>
  <c r="E348" i="1"/>
  <c r="AY346" i="1"/>
  <c r="AJ352" i="1"/>
  <c r="I352" i="1"/>
  <c r="Y352" i="1"/>
  <c r="E356" i="1"/>
  <c r="E366" i="1"/>
  <c r="AE367" i="1"/>
  <c r="E378" i="1"/>
  <c r="AE379" i="1"/>
  <c r="E380" i="1"/>
  <c r="Z65" i="1"/>
  <c r="AD65" i="1"/>
  <c r="E98" i="1"/>
  <c r="AH96" i="1"/>
  <c r="AT96" i="1"/>
  <c r="E103" i="1"/>
  <c r="E106" i="1"/>
  <c r="E111" i="1"/>
  <c r="E114" i="1"/>
  <c r="E119" i="1"/>
  <c r="E122" i="1"/>
  <c r="E127" i="1"/>
  <c r="E130" i="1"/>
  <c r="Z141" i="1"/>
  <c r="Z25" i="1" s="1"/>
  <c r="AD141" i="1"/>
  <c r="AD25" i="1" s="1"/>
  <c r="AL141" i="1"/>
  <c r="AL25" i="1" s="1"/>
  <c r="AO145" i="1"/>
  <c r="P141" i="1"/>
  <c r="AY157" i="1"/>
  <c r="AT252" i="1"/>
  <c r="AT247" i="1" s="1"/>
  <c r="AT240" i="1" s="1"/>
  <c r="R343" i="1"/>
  <c r="R336" i="1" s="1"/>
  <c r="BA343" i="1"/>
  <c r="BA336" i="1" s="1"/>
  <c r="M372" i="1"/>
  <c r="R372" i="1"/>
  <c r="AV372" i="1"/>
  <c r="H524" i="1"/>
  <c r="E525" i="1"/>
  <c r="AI529" i="1"/>
  <c r="AI528" i="1" s="1"/>
  <c r="AE161" i="1"/>
  <c r="AE174" i="1"/>
  <c r="AE177" i="1"/>
  <c r="AE190" i="1"/>
  <c r="AE193" i="1"/>
  <c r="AE206" i="1"/>
  <c r="AE209" i="1"/>
  <c r="AE222" i="1"/>
  <c r="E255" i="1"/>
  <c r="J259" i="1"/>
  <c r="AL258" i="1"/>
  <c r="E268" i="1"/>
  <c r="E271" i="1"/>
  <c r="U275" i="1"/>
  <c r="Z275" i="1"/>
  <c r="AD275" i="1"/>
  <c r="AS275" i="1"/>
  <c r="AS23" i="1" s="1"/>
  <c r="AX275" i="1"/>
  <c r="L275" i="1"/>
  <c r="AU275" i="1"/>
  <c r="E284" i="1"/>
  <c r="AE297" i="1"/>
  <c r="AE310" i="1"/>
  <c r="AE309" i="1" s="1"/>
  <c r="AE305" i="1" s="1"/>
  <c r="E322" i="1"/>
  <c r="AE323" i="1"/>
  <c r="AE325" i="1"/>
  <c r="E328" i="1"/>
  <c r="E358" i="1"/>
  <c r="AE359" i="1"/>
  <c r="AE361" i="1"/>
  <c r="E364" i="1"/>
  <c r="E376" i="1"/>
  <c r="E375" i="1" s="1"/>
  <c r="X372" i="1"/>
  <c r="AC372" i="1"/>
  <c r="AR372" i="1"/>
  <c r="AW372" i="1"/>
  <c r="AE95" i="1"/>
  <c r="O96" i="1"/>
  <c r="AF96" i="1"/>
  <c r="AJ96" i="1"/>
  <c r="E99" i="1"/>
  <c r="E102" i="1"/>
  <c r="E107" i="1"/>
  <c r="E110" i="1"/>
  <c r="E115" i="1"/>
  <c r="E118" i="1"/>
  <c r="E123" i="1"/>
  <c r="E154" i="1"/>
  <c r="E164" i="1"/>
  <c r="E180" i="1"/>
  <c r="E196" i="1"/>
  <c r="E212" i="1"/>
  <c r="E225" i="1"/>
  <c r="AE235" i="1"/>
  <c r="E238" i="1"/>
  <c r="AW239" i="1"/>
  <c r="AE261" i="1"/>
  <c r="AC258" i="1"/>
  <c r="E273" i="1"/>
  <c r="AE286" i="1"/>
  <c r="E393" i="1"/>
  <c r="E409" i="1"/>
  <c r="AF416" i="1"/>
  <c r="AJ416" i="1"/>
  <c r="AT416" i="1"/>
  <c r="AE439" i="1"/>
  <c r="E441" i="1"/>
  <c r="E442" i="1"/>
  <c r="AE549" i="1"/>
  <c r="E126" i="1"/>
  <c r="E131" i="1"/>
  <c r="V141" i="1"/>
  <c r="V25" i="1" s="1"/>
  <c r="AA141" i="1"/>
  <c r="AA25" i="1" s="1"/>
  <c r="H145" i="1"/>
  <c r="T145" i="1"/>
  <c r="AX141" i="1"/>
  <c r="AX25" i="1" s="1"/>
  <c r="I148" i="1"/>
  <c r="Y148" i="1"/>
  <c r="E151" i="1"/>
  <c r="BC27" i="1"/>
  <c r="AE160" i="1"/>
  <c r="AE163" i="1"/>
  <c r="AE168" i="1"/>
  <c r="AE171" i="1"/>
  <c r="AE176" i="1"/>
  <c r="AE179" i="1"/>
  <c r="AE184" i="1"/>
  <c r="AE187" i="1"/>
  <c r="AE192" i="1"/>
  <c r="AE195" i="1"/>
  <c r="AE200" i="1"/>
  <c r="AE203" i="1"/>
  <c r="AE208" i="1"/>
  <c r="AE211" i="1"/>
  <c r="AE216" i="1"/>
  <c r="AT157" i="1"/>
  <c r="AE224" i="1"/>
  <c r="AE227" i="1"/>
  <c r="E230" i="1"/>
  <c r="AE232" i="1"/>
  <c r="E235" i="1"/>
  <c r="AE237" i="1"/>
  <c r="D240" i="1"/>
  <c r="L240" i="1"/>
  <c r="AZ240" i="1"/>
  <c r="Z240" i="1"/>
  <c r="U240" i="1"/>
  <c r="AC240" i="1"/>
  <c r="AE254" i="1"/>
  <c r="AO252" i="1"/>
  <c r="AO247" i="1" s="1"/>
  <c r="AO240" i="1" s="1"/>
  <c r="M258" i="1"/>
  <c r="R258" i="1"/>
  <c r="AH259" i="1"/>
  <c r="AT259" i="1"/>
  <c r="P258" i="1"/>
  <c r="U258" i="1"/>
  <c r="AM258" i="1"/>
  <c r="E270" i="1"/>
  <c r="AE272" i="1"/>
  <c r="E279" i="1"/>
  <c r="AQ275" i="1"/>
  <c r="AV275" i="1"/>
  <c r="E286" i="1"/>
  <c r="AY282" i="1"/>
  <c r="E289" i="1"/>
  <c r="E294" i="1"/>
  <c r="E297" i="1"/>
  <c r="E316" i="1"/>
  <c r="AE318" i="1"/>
  <c r="AE321" i="1"/>
  <c r="E324" i="1"/>
  <c r="AE326" i="1"/>
  <c r="AE329" i="1"/>
  <c r="E332" i="1"/>
  <c r="AE334" i="1"/>
  <c r="U343" i="1"/>
  <c r="U336" i="1" s="1"/>
  <c r="AD343" i="1"/>
  <c r="AD336" i="1" s="1"/>
  <c r="T346" i="1"/>
  <c r="AH346" i="1"/>
  <c r="AT346" i="1"/>
  <c r="AE349" i="1"/>
  <c r="D343" i="1"/>
  <c r="D336" i="1" s="1"/>
  <c r="N343" i="1"/>
  <c r="N336" i="1" s="1"/>
  <c r="S343" i="1"/>
  <c r="S336" i="1" s="1"/>
  <c r="X343" i="1"/>
  <c r="X336" i="1" s="1"/>
  <c r="AW343" i="1"/>
  <c r="AW336" i="1" s="1"/>
  <c r="BB343" i="1"/>
  <c r="BB336" i="1" s="1"/>
  <c r="AE354" i="1"/>
  <c r="AE357" i="1"/>
  <c r="E360" i="1"/>
  <c r="AE362" i="1"/>
  <c r="AE365" i="1"/>
  <c r="E368" i="1"/>
  <c r="AE370" i="1"/>
  <c r="Q381" i="1"/>
  <c r="Q23" i="1" s="1"/>
  <c r="AK381" i="1"/>
  <c r="E384" i="1"/>
  <c r="AE385" i="1"/>
  <c r="E386" i="1"/>
  <c r="AE397" i="1"/>
  <c r="E399" i="1"/>
  <c r="AE413" i="1"/>
  <c r="AE414" i="1"/>
  <c r="E415" i="1"/>
  <c r="G416" i="1"/>
  <c r="O416" i="1"/>
  <c r="AO416" i="1"/>
  <c r="E419" i="1"/>
  <c r="E420" i="1"/>
  <c r="AE430" i="1"/>
  <c r="E432" i="1"/>
  <c r="E471" i="1"/>
  <c r="AE472" i="1"/>
  <c r="AE473" i="1"/>
  <c r="AE489" i="1"/>
  <c r="U495" i="1"/>
  <c r="AC495" i="1"/>
  <c r="AQ512" i="1"/>
  <c r="AG607" i="1"/>
  <c r="AG603" i="1" s="1"/>
  <c r="AO607" i="1"/>
  <c r="AO603" i="1" s="1"/>
  <c r="E133" i="1"/>
  <c r="R141" i="1"/>
  <c r="R25" i="1" s="1"/>
  <c r="U141" i="1"/>
  <c r="J145" i="1"/>
  <c r="I145" i="1"/>
  <c r="AP141" i="1"/>
  <c r="AP25" i="1" s="1"/>
  <c r="AZ141" i="1"/>
  <c r="AZ25" i="1" s="1"/>
  <c r="E150" i="1"/>
  <c r="E153" i="1"/>
  <c r="AE162" i="1"/>
  <c r="AE165" i="1"/>
  <c r="AE170" i="1"/>
  <c r="AE173" i="1"/>
  <c r="AE178" i="1"/>
  <c r="AE181" i="1"/>
  <c r="AE186" i="1"/>
  <c r="AE189" i="1"/>
  <c r="AE194" i="1"/>
  <c r="AE197" i="1"/>
  <c r="AE202" i="1"/>
  <c r="AE205" i="1"/>
  <c r="AE210" i="1"/>
  <c r="AE213" i="1"/>
  <c r="M157" i="1"/>
  <c r="M27" i="1" s="1"/>
  <c r="AE218" i="1"/>
  <c r="AE221" i="1"/>
  <c r="AE226" i="1"/>
  <c r="AE229" i="1"/>
  <c r="E232" i="1"/>
  <c r="E234" i="1"/>
  <c r="E237" i="1"/>
  <c r="V240" i="1"/>
  <c r="AX240" i="1"/>
  <c r="E254" i="1"/>
  <c r="AJ259" i="1"/>
  <c r="I259" i="1"/>
  <c r="Y259" i="1"/>
  <c r="L258" i="1"/>
  <c r="J266" i="1"/>
  <c r="AI266" i="1"/>
  <c r="AY266" i="1"/>
  <c r="AE269" i="1"/>
  <c r="E272" i="1"/>
  <c r="E278" i="1"/>
  <c r="AG276" i="1"/>
  <c r="AO276" i="1"/>
  <c r="X275" i="1"/>
  <c r="AE285" i="1"/>
  <c r="E288" i="1"/>
  <c r="E291" i="1"/>
  <c r="AE293" i="1"/>
  <c r="E296" i="1"/>
  <c r="E315" i="1"/>
  <c r="AE320" i="1"/>
  <c r="E323" i="1"/>
  <c r="AE328" i="1"/>
  <c r="E331" i="1"/>
  <c r="AK343" i="1"/>
  <c r="AK336" i="1" s="1"/>
  <c r="AP343" i="1"/>
  <c r="AP336" i="1" s="1"/>
  <c r="I346" i="1"/>
  <c r="Y346" i="1"/>
  <c r="Y343" i="1" s="1"/>
  <c r="Y336" i="1" s="1"/>
  <c r="E349" i="1"/>
  <c r="AE356" i="1"/>
  <c r="E359" i="1"/>
  <c r="AE364" i="1"/>
  <c r="E367" i="1"/>
  <c r="AZ372" i="1"/>
  <c r="AZ335" i="1" s="1"/>
  <c r="AI377" i="1"/>
  <c r="AI372" i="1" s="1"/>
  <c r="AY377" i="1"/>
  <c r="AE380" i="1"/>
  <c r="M381" i="1"/>
  <c r="AE395" i="1"/>
  <c r="AE396" i="1"/>
  <c r="AE411" i="1"/>
  <c r="AE424" i="1"/>
  <c r="E426" i="1"/>
  <c r="AE444" i="1"/>
  <c r="E460" i="1"/>
  <c r="E462" i="1"/>
  <c r="AE463" i="1"/>
  <c r="E476" i="1"/>
  <c r="E478" i="1"/>
  <c r="AE479" i="1"/>
  <c r="E492" i="1"/>
  <c r="AT495" i="1"/>
  <c r="K512" i="1"/>
  <c r="K494" i="1" s="1"/>
  <c r="P512" i="1"/>
  <c r="X512" i="1"/>
  <c r="AM512" i="1"/>
  <c r="AM494" i="1" s="1"/>
  <c r="H529" i="1"/>
  <c r="E532" i="1"/>
  <c r="M582" i="1"/>
  <c r="AR381" i="1"/>
  <c r="N381" i="1"/>
  <c r="S381" i="1"/>
  <c r="AC381" i="1"/>
  <c r="AC335" i="1" s="1"/>
  <c r="E395" i="1"/>
  <c r="AE400" i="1"/>
  <c r="E402" i="1"/>
  <c r="E403" i="1"/>
  <c r="E410" i="1"/>
  <c r="AE410" i="1"/>
  <c r="E411" i="1"/>
  <c r="AE419" i="1"/>
  <c r="E421" i="1"/>
  <c r="E422" i="1"/>
  <c r="AE427" i="1"/>
  <c r="E429" i="1"/>
  <c r="E430" i="1"/>
  <c r="AE433" i="1"/>
  <c r="E435" i="1"/>
  <c r="E436" i="1"/>
  <c r="AE441" i="1"/>
  <c r="E443" i="1"/>
  <c r="E465" i="1"/>
  <c r="AE466" i="1"/>
  <c r="AE467" i="1"/>
  <c r="E473" i="1"/>
  <c r="AE474" i="1"/>
  <c r="AE475" i="1"/>
  <c r="AE480" i="1"/>
  <c r="AE483" i="1"/>
  <c r="AE491" i="1"/>
  <c r="BB495" i="1"/>
  <c r="L512" i="1"/>
  <c r="BC512" i="1"/>
  <c r="E517" i="1"/>
  <c r="AE517" i="1"/>
  <c r="AE518" i="1"/>
  <c r="E531" i="1"/>
  <c r="AY539" i="1"/>
  <c r="AY528" i="1" s="1"/>
  <c r="T539" i="1"/>
  <c r="AH539" i="1"/>
  <c r="E544" i="1"/>
  <c r="AO573" i="1"/>
  <c r="AE579" i="1"/>
  <c r="E580" i="1"/>
  <c r="AK582" i="1"/>
  <c r="AU582" i="1"/>
  <c r="AE368" i="1"/>
  <c r="AA372" i="1"/>
  <c r="U372" i="1"/>
  <c r="Z372" i="1"/>
  <c r="AD372" i="1"/>
  <c r="AE378" i="1"/>
  <c r="AT377" i="1"/>
  <c r="AT372" i="1" s="1"/>
  <c r="H377" i="1"/>
  <c r="T377" i="1"/>
  <c r="AE384" i="1"/>
  <c r="E387" i="1"/>
  <c r="E396" i="1"/>
  <c r="E397" i="1"/>
  <c r="AE402" i="1"/>
  <c r="E404" i="1"/>
  <c r="E405" i="1"/>
  <c r="E412" i="1"/>
  <c r="AE412" i="1"/>
  <c r="E413" i="1"/>
  <c r="AE421" i="1"/>
  <c r="E424" i="1"/>
  <c r="AE429" i="1"/>
  <c r="AE435" i="1"/>
  <c r="E438" i="1"/>
  <c r="AE443" i="1"/>
  <c r="AE461" i="1"/>
  <c r="E467" i="1"/>
  <c r="AE469" i="1"/>
  <c r="E475" i="1"/>
  <c r="AE477" i="1"/>
  <c r="AE485" i="1"/>
  <c r="AE493" i="1"/>
  <c r="P495" i="1"/>
  <c r="AR495" i="1"/>
  <c r="AV495" i="1"/>
  <c r="AP495" i="1"/>
  <c r="R495" i="1"/>
  <c r="AL495" i="1"/>
  <c r="AQ495" i="1"/>
  <c r="AQ494" i="1" s="1"/>
  <c r="AU495" i="1"/>
  <c r="AU494" i="1" s="1"/>
  <c r="BC495" i="1"/>
  <c r="BC494" i="1" s="1"/>
  <c r="I507" i="1"/>
  <c r="I502" i="1" s="1"/>
  <c r="Y507" i="1"/>
  <c r="Y502" i="1" s="1"/>
  <c r="AH507" i="1"/>
  <c r="AH502" i="1" s="1"/>
  <c r="AH495" i="1" s="1"/>
  <c r="AE514" i="1"/>
  <c r="E515" i="1"/>
  <c r="AG513" i="1"/>
  <c r="AO513" i="1"/>
  <c r="AE519" i="1"/>
  <c r="AR512" i="1"/>
  <c r="E527" i="1"/>
  <c r="X528" i="1"/>
  <c r="AC528" i="1"/>
  <c r="E536" i="1"/>
  <c r="AE541" i="1"/>
  <c r="AE551" i="1"/>
  <c r="AE552" i="1"/>
  <c r="T573" i="1"/>
  <c r="AH573" i="1"/>
  <c r="F583" i="1"/>
  <c r="N583" i="1"/>
  <c r="U583" i="1"/>
  <c r="U582" i="1" s="1"/>
  <c r="Y583" i="1"/>
  <c r="AC583" i="1"/>
  <c r="AC582" i="1" s="1"/>
  <c r="AD582" i="1"/>
  <c r="AE523" i="1"/>
  <c r="AE522" i="1" s="1"/>
  <c r="D512" i="1"/>
  <c r="D494" i="1" s="1"/>
  <c r="AE526" i="1"/>
  <c r="AO529" i="1"/>
  <c r="AE533" i="1"/>
  <c r="AG539" i="1"/>
  <c r="AG528" i="1" s="1"/>
  <c r="AO539" i="1"/>
  <c r="E543" i="1"/>
  <c r="E551" i="1"/>
  <c r="E554" i="1"/>
  <c r="AE556" i="1"/>
  <c r="E574" i="1"/>
  <c r="I573" i="1"/>
  <c r="Y573" i="1"/>
  <c r="E577" i="1"/>
  <c r="K583" i="1"/>
  <c r="K582" i="1" s="1"/>
  <c r="S583" i="1"/>
  <c r="S582" i="1" s="1"/>
  <c r="W582" i="1"/>
  <c r="AI583" i="1"/>
  <c r="AM583" i="1"/>
  <c r="AO583" i="1"/>
  <c r="AS582" i="1"/>
  <c r="E611" i="1"/>
  <c r="V495" i="1"/>
  <c r="G507" i="1"/>
  <c r="G502" i="1" s="1"/>
  <c r="G495" i="1" s="1"/>
  <c r="O507" i="1"/>
  <c r="O502" i="1" s="1"/>
  <c r="O495" i="1" s="1"/>
  <c r="AO507" i="1"/>
  <c r="AO502" i="1" s="1"/>
  <c r="AO495" i="1" s="1"/>
  <c r="AE510" i="1"/>
  <c r="E514" i="1"/>
  <c r="AJ513" i="1"/>
  <c r="AW512" i="1"/>
  <c r="AF522" i="1"/>
  <c r="AO524" i="1"/>
  <c r="M528" i="1"/>
  <c r="W528" i="1"/>
  <c r="W494" i="1" s="1"/>
  <c r="AB528" i="1"/>
  <c r="T529" i="1"/>
  <c r="T528" i="1" s="1"/>
  <c r="AH529" i="1"/>
  <c r="AT529" i="1"/>
  <c r="AE532" i="1"/>
  <c r="E535" i="1"/>
  <c r="AE535" i="1"/>
  <c r="AE545" i="1"/>
  <c r="E548" i="1"/>
  <c r="E553" i="1"/>
  <c r="E556" i="1"/>
  <c r="AE558" i="1"/>
  <c r="AE571" i="1"/>
  <c r="AE570" i="1" s="1"/>
  <c r="AE566" i="1" s="1"/>
  <c r="G573" i="1"/>
  <c r="O573" i="1"/>
  <c r="AF573" i="1"/>
  <c r="AJ573" i="1"/>
  <c r="E576" i="1"/>
  <c r="E579" i="1"/>
  <c r="H583" i="1"/>
  <c r="L583" i="1"/>
  <c r="E596" i="1"/>
  <c r="E595" i="1" s="1"/>
  <c r="E590" i="1" s="1"/>
  <c r="E583" i="1" s="1"/>
  <c r="AT583" i="1"/>
  <c r="E610" i="1"/>
  <c r="AI607" i="1"/>
  <c r="AI603" i="1" s="1"/>
  <c r="BB29" i="1"/>
  <c r="AH50" i="1"/>
  <c r="AE52" i="1"/>
  <c r="G143" i="1"/>
  <c r="E144" i="1"/>
  <c r="E143" i="1" s="1"/>
  <c r="AT29" i="1"/>
  <c r="AZ29" i="1"/>
  <c r="AK29" i="1"/>
  <c r="AH43" i="1"/>
  <c r="AH37" i="1" s="1"/>
  <c r="AH29" i="1" s="1"/>
  <c r="AF50" i="1"/>
  <c r="AE51" i="1"/>
  <c r="E60" i="1"/>
  <c r="G80" i="1"/>
  <c r="E81" i="1"/>
  <c r="E80" i="1" s="1"/>
  <c r="O80" i="1"/>
  <c r="O65" i="1" s="1"/>
  <c r="AJ65" i="1"/>
  <c r="G65" i="1"/>
  <c r="AH157" i="1"/>
  <c r="AE219" i="1"/>
  <c r="E97" i="1"/>
  <c r="E96" i="1" s="1"/>
  <c r="F96" i="1"/>
  <c r="J96" i="1"/>
  <c r="AI96" i="1"/>
  <c r="AY96" i="1"/>
  <c r="R29" i="1"/>
  <c r="AF43" i="1"/>
  <c r="AF37" i="1" s="1"/>
  <c r="AF29" i="1" s="1"/>
  <c r="AE44" i="1"/>
  <c r="AE32" i="1"/>
  <c r="AE31" i="1" s="1"/>
  <c r="AE30" i="1" s="1"/>
  <c r="N29" i="1"/>
  <c r="G43" i="1"/>
  <c r="G37" i="1" s="1"/>
  <c r="G29" i="1" s="1"/>
  <c r="E44" i="1"/>
  <c r="E43" i="1" s="1"/>
  <c r="E37" i="1" s="1"/>
  <c r="E29" i="1" s="1"/>
  <c r="O43" i="1"/>
  <c r="O37" i="1" s="1"/>
  <c r="O29" i="1" s="1"/>
  <c r="AE45" i="1"/>
  <c r="AA49" i="1"/>
  <c r="E59" i="1"/>
  <c r="E58" i="1" s="1"/>
  <c r="F58" i="1"/>
  <c r="L49" i="1"/>
  <c r="L22" i="1" s="1"/>
  <c r="E67" i="1"/>
  <c r="AF66" i="1"/>
  <c r="AE68" i="1"/>
  <c r="AE66" i="1" s="1"/>
  <c r="E75" i="1"/>
  <c r="AF80" i="1"/>
  <c r="I80" i="1"/>
  <c r="E149" i="1"/>
  <c r="E148" i="1" s="1"/>
  <c r="H148" i="1"/>
  <c r="H141" i="1" s="1"/>
  <c r="T148" i="1"/>
  <c r="T141" i="1" s="1"/>
  <c r="T25" i="1" s="1"/>
  <c r="AH148" i="1"/>
  <c r="AT148" i="1"/>
  <c r="AG157" i="1"/>
  <c r="AE158" i="1"/>
  <c r="AE157" i="1" s="1"/>
  <c r="AO157" i="1"/>
  <c r="AB29" i="1"/>
  <c r="AV29" i="1"/>
  <c r="M29" i="1"/>
  <c r="Q29" i="1"/>
  <c r="Q28" i="1" s="1"/>
  <c r="AE41" i="1"/>
  <c r="AE40" i="1" s="1"/>
  <c r="AL37" i="1"/>
  <c r="AL29" i="1" s="1"/>
  <c r="AP29" i="1"/>
  <c r="AX37" i="1"/>
  <c r="AX29" i="1" s="1"/>
  <c r="AX21" i="1" s="1"/>
  <c r="AP49" i="1"/>
  <c r="AX49" i="1"/>
  <c r="BB49" i="1"/>
  <c r="AF53" i="1"/>
  <c r="AE54" i="1"/>
  <c r="AE53" i="1" s="1"/>
  <c r="AJ53" i="1"/>
  <c r="E55" i="1"/>
  <c r="E53" i="1" s="1"/>
  <c r="I53" i="1"/>
  <c r="I49" i="1" s="1"/>
  <c r="Y53" i="1"/>
  <c r="Y49" i="1" s="1"/>
  <c r="AH53" i="1"/>
  <c r="D49" i="1"/>
  <c r="AB49" i="1"/>
  <c r="AN49" i="1"/>
  <c r="T60" i="1"/>
  <c r="AH60" i="1"/>
  <c r="AT60" i="1"/>
  <c r="AT49" i="1" s="1"/>
  <c r="G60" i="1"/>
  <c r="G49" i="1" s="1"/>
  <c r="O60" i="1"/>
  <c r="O49" i="1" s="1"/>
  <c r="AF60" i="1"/>
  <c r="AJ60" i="1"/>
  <c r="X65" i="1"/>
  <c r="I66" i="1"/>
  <c r="Y66" i="1"/>
  <c r="AH66" i="1"/>
  <c r="AT66" i="1"/>
  <c r="H66" i="1"/>
  <c r="T66" i="1"/>
  <c r="AG66" i="1"/>
  <c r="AO66" i="1"/>
  <c r="E72" i="1"/>
  <c r="AH80" i="1"/>
  <c r="AT80" i="1"/>
  <c r="AE85" i="1"/>
  <c r="AE93" i="1"/>
  <c r="V65" i="1"/>
  <c r="AE100" i="1"/>
  <c r="AE104" i="1"/>
  <c r="AE108" i="1"/>
  <c r="AE112" i="1"/>
  <c r="AE116" i="1"/>
  <c r="AE120" i="1"/>
  <c r="AE124" i="1"/>
  <c r="AE128" i="1"/>
  <c r="AE132" i="1"/>
  <c r="AE147" i="1"/>
  <c r="AB141" i="1"/>
  <c r="Y141" i="1"/>
  <c r="Y25" i="1" s="1"/>
  <c r="AE151" i="1"/>
  <c r="AE155" i="1"/>
  <c r="H157" i="1"/>
  <c r="T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2" i="1"/>
  <c r="AH252" i="1"/>
  <c r="AH247" i="1" s="1"/>
  <c r="AF259" i="1"/>
  <c r="AE260" i="1"/>
  <c r="AE259" i="1" s="1"/>
  <c r="F266" i="1"/>
  <c r="E267" i="1"/>
  <c r="E266" i="1" s="1"/>
  <c r="J258" i="1"/>
  <c r="AE353" i="1"/>
  <c r="AF352" i="1"/>
  <c r="AE376" i="1"/>
  <c r="AE375" i="1" s="1"/>
  <c r="AF375" i="1"/>
  <c r="E382" i="1"/>
  <c r="AF390" i="1"/>
  <c r="AE391" i="1"/>
  <c r="L29" i="1"/>
  <c r="AJ29" i="1"/>
  <c r="AN29" i="1"/>
  <c r="X49" i="1"/>
  <c r="AZ49" i="1"/>
  <c r="AE63" i="1"/>
  <c r="L65" i="1"/>
  <c r="L23" i="1" s="1"/>
  <c r="U65" i="1"/>
  <c r="U23" i="1" s="1"/>
  <c r="F66" i="1"/>
  <c r="J66" i="1"/>
  <c r="AI66" i="1"/>
  <c r="AY66" i="1"/>
  <c r="E70" i="1"/>
  <c r="E78" i="1"/>
  <c r="Y80" i="1"/>
  <c r="AE83" i="1"/>
  <c r="AE91" i="1"/>
  <c r="BB65" i="1"/>
  <c r="BC141" i="1"/>
  <c r="BC25" i="1" s="1"/>
  <c r="F145" i="1"/>
  <c r="E146" i="1"/>
  <c r="AE145" i="1"/>
  <c r="K240" i="1"/>
  <c r="BA239" i="1"/>
  <c r="AF264" i="1"/>
  <c r="AE265" i="1"/>
  <c r="AE264" i="1" s="1"/>
  <c r="H282" i="1"/>
  <c r="E283" i="1"/>
  <c r="E282" i="1" s="1"/>
  <c r="T282" i="1"/>
  <c r="AH282" i="1"/>
  <c r="AH275" i="1" s="1"/>
  <c r="AT282" i="1"/>
  <c r="AF312" i="1"/>
  <c r="AE313" i="1"/>
  <c r="AE312" i="1" s="1"/>
  <c r="AJ312" i="1"/>
  <c r="I312" i="1"/>
  <c r="Y312" i="1"/>
  <c r="G352" i="1"/>
  <c r="G343" i="1" s="1"/>
  <c r="G336" i="1" s="1"/>
  <c r="O352" i="1"/>
  <c r="P29" i="1"/>
  <c r="D37" i="1"/>
  <c r="D29" i="1" s="1"/>
  <c r="AU37" i="1"/>
  <c r="AU29" i="1" s="1"/>
  <c r="AU28" i="1" s="1"/>
  <c r="V37" i="1"/>
  <c r="V29" i="1" s="1"/>
  <c r="AA37" i="1"/>
  <c r="AA29" i="1" s="1"/>
  <c r="BA37" i="1"/>
  <c r="BA29" i="1" s="1"/>
  <c r="F43" i="1"/>
  <c r="F37" i="1" s="1"/>
  <c r="F29" i="1" s="1"/>
  <c r="AI43" i="1"/>
  <c r="AI37" i="1" s="1"/>
  <c r="AI29" i="1" s="1"/>
  <c r="AY43" i="1"/>
  <c r="AY37" i="1" s="1"/>
  <c r="AY29" i="1" s="1"/>
  <c r="AG43" i="1"/>
  <c r="AG37" i="1" s="1"/>
  <c r="AG29" i="1" s="1"/>
  <c r="U49" i="1"/>
  <c r="E51" i="1"/>
  <c r="E50" i="1" s="1"/>
  <c r="E49" i="1" s="1"/>
  <c r="AI50" i="1"/>
  <c r="AL49" i="1"/>
  <c r="H53" i="1"/>
  <c r="T53" i="1"/>
  <c r="AE61" i="1"/>
  <c r="E68" i="1"/>
  <c r="E76" i="1"/>
  <c r="AE81" i="1"/>
  <c r="AE89" i="1"/>
  <c r="AP65" i="1"/>
  <c r="AX65" i="1"/>
  <c r="AE98" i="1"/>
  <c r="AE102" i="1"/>
  <c r="AE106" i="1"/>
  <c r="AE110" i="1"/>
  <c r="AE114" i="1"/>
  <c r="AE118" i="1"/>
  <c r="AE122" i="1"/>
  <c r="AE126" i="1"/>
  <c r="AE130" i="1"/>
  <c r="W141" i="1"/>
  <c r="W25" i="1" s="1"/>
  <c r="AF143" i="1"/>
  <c r="AE144" i="1"/>
  <c r="AE143" i="1" s="1"/>
  <c r="E147" i="1"/>
  <c r="AG148" i="1"/>
  <c r="AG141" i="1" s="1"/>
  <c r="AG25" i="1" s="1"/>
  <c r="AE149" i="1"/>
  <c r="AF148" i="1"/>
  <c r="AJ148" i="1"/>
  <c r="AJ141" i="1" s="1"/>
  <c r="AE153" i="1"/>
  <c r="F157" i="1"/>
  <c r="E159" i="1"/>
  <c r="J157" i="1"/>
  <c r="AI157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G157" i="1"/>
  <c r="E220" i="1"/>
  <c r="E224" i="1"/>
  <c r="G312" i="1"/>
  <c r="O312" i="1"/>
  <c r="H346" i="1"/>
  <c r="E347" i="1"/>
  <c r="E346" i="1" s="1"/>
  <c r="F252" i="1"/>
  <c r="F247" i="1" s="1"/>
  <c r="F240" i="1" s="1"/>
  <c r="E253" i="1"/>
  <c r="E252" i="1" s="1"/>
  <c r="E247" i="1" s="1"/>
  <c r="E240" i="1" s="1"/>
  <c r="J252" i="1"/>
  <c r="J247" i="1" s="1"/>
  <c r="AI252" i="1"/>
  <c r="AI247" i="1" s="1"/>
  <c r="AI240" i="1" s="1"/>
  <c r="AY252" i="1"/>
  <c r="AY247" i="1" s="1"/>
  <c r="AY240" i="1" s="1"/>
  <c r="AR258" i="1"/>
  <c r="AR22" i="1" s="1"/>
  <c r="E276" i="1"/>
  <c r="E275" i="1" s="1"/>
  <c r="AZ275" i="1"/>
  <c r="AZ23" i="1" s="1"/>
  <c r="AI282" i="1"/>
  <c r="I343" i="1"/>
  <c r="I336" i="1" s="1"/>
  <c r="AW335" i="1"/>
  <c r="AV335" i="1"/>
  <c r="P335" i="1"/>
  <c r="X381" i="1"/>
  <c r="X335" i="1" s="1"/>
  <c r="AG416" i="1"/>
  <c r="AE417" i="1"/>
  <c r="AE416" i="1" s="1"/>
  <c r="AF456" i="1"/>
  <c r="AF452" i="1" s="1"/>
  <c r="AE457" i="1"/>
  <c r="AE456" i="1" s="1"/>
  <c r="AE452" i="1" s="1"/>
  <c r="AL65" i="1"/>
  <c r="H96" i="1"/>
  <c r="T96" i="1"/>
  <c r="AG96" i="1"/>
  <c r="AO96" i="1"/>
  <c r="K141" i="1"/>
  <c r="K25" i="1" s="1"/>
  <c r="S141" i="1"/>
  <c r="S25" i="1" s="1"/>
  <c r="AM141" i="1"/>
  <c r="AM25" i="1" s="1"/>
  <c r="M141" i="1"/>
  <c r="M25" i="1" s="1"/>
  <c r="F148" i="1"/>
  <c r="J148" i="1"/>
  <c r="AI148" i="1"/>
  <c r="AI141" i="1" s="1"/>
  <c r="AI25" i="1" s="1"/>
  <c r="AY148" i="1"/>
  <c r="AY141" i="1" s="1"/>
  <c r="AY25" i="1" s="1"/>
  <c r="AG252" i="1"/>
  <c r="AG247" i="1" s="1"/>
  <c r="G252" i="1"/>
  <c r="G247" i="1" s="1"/>
  <c r="G240" i="1" s="1"/>
  <c r="O252" i="1"/>
  <c r="O247" i="1" s="1"/>
  <c r="O240" i="1" s="1"/>
  <c r="AF252" i="1"/>
  <c r="AF247" i="1" s="1"/>
  <c r="AF240" i="1" s="1"/>
  <c r="AJ252" i="1"/>
  <c r="AJ247" i="1" s="1"/>
  <c r="AJ240" i="1" s="1"/>
  <c r="D258" i="1"/>
  <c r="AN258" i="1"/>
  <c r="AG266" i="1"/>
  <c r="AG258" i="1" s="1"/>
  <c r="AO266" i="1"/>
  <c r="AL275" i="1"/>
  <c r="AL239" i="1" s="1"/>
  <c r="F276" i="1"/>
  <c r="AE277" i="1"/>
  <c r="AI276" i="1"/>
  <c r="AI275" i="1" s="1"/>
  <c r="AY276" i="1"/>
  <c r="AY275" i="1" s="1"/>
  <c r="K275" i="1"/>
  <c r="P275" i="1"/>
  <c r="Q335" i="1"/>
  <c r="AR343" i="1"/>
  <c r="AR336" i="1" s="1"/>
  <c r="AR335" i="1" s="1"/>
  <c r="AI346" i="1"/>
  <c r="AE352" i="1"/>
  <c r="T372" i="1"/>
  <c r="AE377" i="1"/>
  <c r="AK335" i="1"/>
  <c r="H416" i="1"/>
  <c r="T416" i="1"/>
  <c r="T381" i="1" s="1"/>
  <c r="E444" i="1"/>
  <c r="F416" i="1"/>
  <c r="J416" i="1"/>
  <c r="AI416" i="1"/>
  <c r="AY416" i="1"/>
  <c r="G456" i="1"/>
  <c r="G452" i="1" s="1"/>
  <c r="E457" i="1"/>
  <c r="E456" i="1" s="1"/>
  <c r="E452" i="1" s="1"/>
  <c r="I459" i="1"/>
  <c r="Y459" i="1"/>
  <c r="AI53" i="1"/>
  <c r="P49" i="1"/>
  <c r="P22" i="1" s="1"/>
  <c r="AV49" i="1"/>
  <c r="BA49" i="1"/>
  <c r="F60" i="1"/>
  <c r="J60" i="1"/>
  <c r="J49" i="1" s="1"/>
  <c r="AY60" i="1"/>
  <c r="H60" i="1"/>
  <c r="AG60" i="1"/>
  <c r="AG49" i="1" s="1"/>
  <c r="W65" i="1"/>
  <c r="W28" i="1" s="1"/>
  <c r="AB65" i="1"/>
  <c r="AM65" i="1"/>
  <c r="AR65" i="1"/>
  <c r="AW65" i="1"/>
  <c r="AW23" i="1" s="1"/>
  <c r="F80" i="1"/>
  <c r="J80" i="1"/>
  <c r="AI80" i="1"/>
  <c r="AY80" i="1"/>
  <c r="AY65" i="1" s="1"/>
  <c r="H80" i="1"/>
  <c r="T80" i="1"/>
  <c r="T65" i="1" s="1"/>
  <c r="AG80" i="1"/>
  <c r="AO80" i="1"/>
  <c r="AO65" i="1" s="1"/>
  <c r="N65" i="1"/>
  <c r="R65" i="1"/>
  <c r="AH145" i="1"/>
  <c r="AT145" i="1"/>
  <c r="G145" i="1"/>
  <c r="O145" i="1"/>
  <c r="AE256" i="1"/>
  <c r="AE252" i="1" s="1"/>
  <c r="AE247" i="1" s="1"/>
  <c r="AE240" i="1" s="1"/>
  <c r="E260" i="1"/>
  <c r="E259" i="1" s="1"/>
  <c r="F259" i="1"/>
  <c r="AI259" i="1"/>
  <c r="AY259" i="1"/>
  <c r="K258" i="1"/>
  <c r="K22" i="1" s="1"/>
  <c r="S258" i="1"/>
  <c r="X258" i="1"/>
  <c r="X239" i="1" s="1"/>
  <c r="F264" i="1"/>
  <c r="E265" i="1"/>
  <c r="E264" i="1" s="1"/>
  <c r="AH266" i="1"/>
  <c r="AH258" i="1" s="1"/>
  <c r="AE270" i="1"/>
  <c r="AC275" i="1"/>
  <c r="AC23" i="1" s="1"/>
  <c r="AE278" i="1"/>
  <c r="AG282" i="1"/>
  <c r="AG275" i="1" s="1"/>
  <c r="AE283" i="1"/>
  <c r="AO282" i="1"/>
  <c r="AO275" i="1" s="1"/>
  <c r="G282" i="1"/>
  <c r="O282" i="1"/>
  <c r="AF282" i="1"/>
  <c r="AJ282" i="1"/>
  <c r="AE287" i="1"/>
  <c r="AE291" i="1"/>
  <c r="AE295" i="1"/>
  <c r="E310" i="1"/>
  <c r="E309" i="1" s="1"/>
  <c r="E305" i="1" s="1"/>
  <c r="F312" i="1"/>
  <c r="E313" i="1"/>
  <c r="J312" i="1"/>
  <c r="AY312" i="1"/>
  <c r="E317" i="1"/>
  <c r="E321" i="1"/>
  <c r="E325" i="1"/>
  <c r="E329" i="1"/>
  <c r="E333" i="1"/>
  <c r="AG346" i="1"/>
  <c r="AE347" i="1"/>
  <c r="AE346" i="1" s="1"/>
  <c r="AE343" i="1" s="1"/>
  <c r="AE336" i="1" s="1"/>
  <c r="AO346" i="1"/>
  <c r="O346" i="1"/>
  <c r="O343" i="1" s="1"/>
  <c r="O336" i="1" s="1"/>
  <c r="AF346" i="1"/>
  <c r="AF343" i="1" s="1"/>
  <c r="AF336" i="1" s="1"/>
  <c r="AJ346" i="1"/>
  <c r="AJ343" i="1" s="1"/>
  <c r="AJ336" i="1" s="1"/>
  <c r="S335" i="1"/>
  <c r="E353" i="1"/>
  <c r="AY352" i="1"/>
  <c r="E357" i="1"/>
  <c r="E361" i="1"/>
  <c r="E365" i="1"/>
  <c r="E369" i="1"/>
  <c r="AY372" i="1"/>
  <c r="V372" i="1"/>
  <c r="AS372" i="1"/>
  <c r="AS335" i="1" s="1"/>
  <c r="E379" i="1"/>
  <c r="E377" i="1" s="1"/>
  <c r="E372" i="1" s="1"/>
  <c r="AE383" i="1"/>
  <c r="AF382" i="1"/>
  <c r="AE389" i="1"/>
  <c r="AE388" i="1" s="1"/>
  <c r="F390" i="1"/>
  <c r="E391" i="1"/>
  <c r="J390" i="1"/>
  <c r="AI390" i="1"/>
  <c r="AY390" i="1"/>
  <c r="H390" i="1"/>
  <c r="H381" i="1" s="1"/>
  <c r="AE394" i="1"/>
  <c r="AG390" i="1"/>
  <c r="AP258" i="1"/>
  <c r="AP239" i="1" s="1"/>
  <c r="AX258" i="1"/>
  <c r="AX239" i="1" s="1"/>
  <c r="H259" i="1"/>
  <c r="T259" i="1"/>
  <c r="AA258" i="1"/>
  <c r="AU258" i="1"/>
  <c r="AU239" i="1" s="1"/>
  <c r="BC258" i="1"/>
  <c r="BC239" i="1" s="1"/>
  <c r="G266" i="1"/>
  <c r="O266" i="1"/>
  <c r="AF266" i="1"/>
  <c r="AJ266" i="1"/>
  <c r="I266" i="1"/>
  <c r="I258" i="1" s="1"/>
  <c r="AT266" i="1"/>
  <c r="AT258" i="1" s="1"/>
  <c r="G276" i="1"/>
  <c r="O276" i="1"/>
  <c r="AF276" i="1"/>
  <c r="AF275" i="1" s="1"/>
  <c r="AJ276" i="1"/>
  <c r="I276" i="1"/>
  <c r="I275" i="1" s="1"/>
  <c r="Y276" i="1"/>
  <c r="Y275" i="1" s="1"/>
  <c r="AT276" i="1"/>
  <c r="AT275" i="1" s="1"/>
  <c r="D275" i="1"/>
  <c r="AA275" i="1"/>
  <c r="AM275" i="1"/>
  <c r="AR275" i="1"/>
  <c r="F282" i="1"/>
  <c r="J282" i="1"/>
  <c r="J275" i="1" s="1"/>
  <c r="H312" i="1"/>
  <c r="T312" i="1"/>
  <c r="AG312" i="1"/>
  <c r="AO312" i="1"/>
  <c r="W343" i="1"/>
  <c r="W336" i="1" s="1"/>
  <c r="AA343" i="1"/>
  <c r="AA336" i="1" s="1"/>
  <c r="H352" i="1"/>
  <c r="T352" i="1"/>
  <c r="AG352" i="1"/>
  <c r="AO352" i="1"/>
  <c r="AI352" i="1"/>
  <c r="AB372" i="1"/>
  <c r="AP372" i="1"/>
  <c r="AX372" i="1"/>
  <c r="BB372" i="1"/>
  <c r="G377" i="1"/>
  <c r="O377" i="1"/>
  <c r="O372" i="1" s="1"/>
  <c r="AF377" i="1"/>
  <c r="AF372" i="1" s="1"/>
  <c r="AJ377" i="1"/>
  <c r="AJ372" i="1" s="1"/>
  <c r="L335" i="1"/>
  <c r="Y382" i="1"/>
  <c r="AH382" i="1"/>
  <c r="AT382" i="1"/>
  <c r="AJ382" i="1"/>
  <c r="AJ381" i="1" s="1"/>
  <c r="AM381" i="1"/>
  <c r="AM335" i="1" s="1"/>
  <c r="E398" i="1"/>
  <c r="E406" i="1"/>
  <c r="E414" i="1"/>
  <c r="E423" i="1"/>
  <c r="E437" i="1"/>
  <c r="AE460" i="1"/>
  <c r="AJ459" i="1"/>
  <c r="AE468" i="1"/>
  <c r="AE476" i="1"/>
  <c r="AO459" i="1"/>
  <c r="N240" i="1"/>
  <c r="AH240" i="1"/>
  <c r="Q258" i="1"/>
  <c r="Q239" i="1" s="1"/>
  <c r="V258" i="1"/>
  <c r="Z258" i="1"/>
  <c r="AD258" i="1"/>
  <c r="W258" i="1"/>
  <c r="W22" i="1" s="1"/>
  <c r="AB258" i="1"/>
  <c r="AQ258" i="1"/>
  <c r="AQ22" i="1" s="1"/>
  <c r="AV258" i="1"/>
  <c r="AV239" i="1" s="1"/>
  <c r="AZ258" i="1"/>
  <c r="N258" i="1"/>
  <c r="AK258" i="1"/>
  <c r="AS258" i="1"/>
  <c r="M275" i="1"/>
  <c r="M23" i="1" s="1"/>
  <c r="AK275" i="1"/>
  <c r="AK23" i="1" s="1"/>
  <c r="S275" i="1"/>
  <c r="W275" i="1"/>
  <c r="AB275" i="1"/>
  <c r="AN275" i="1"/>
  <c r="U25" i="1"/>
  <c r="AC25" i="1"/>
  <c r="AH312" i="1"/>
  <c r="AT312" i="1"/>
  <c r="AT27" i="1" s="1"/>
  <c r="AH352" i="1"/>
  <c r="AT352" i="1"/>
  <c r="AL372" i="1"/>
  <c r="AG377" i="1"/>
  <c r="AG372" i="1" s="1"/>
  <c r="AO377" i="1"/>
  <c r="AO372" i="1" s="1"/>
  <c r="J377" i="1"/>
  <c r="J372" i="1" s="1"/>
  <c r="M335" i="1"/>
  <c r="BA381" i="1"/>
  <c r="BA335" i="1" s="1"/>
  <c r="F382" i="1"/>
  <c r="J382" i="1"/>
  <c r="J381" i="1" s="1"/>
  <c r="AI382" i="1"/>
  <c r="AY382" i="1"/>
  <c r="AE387" i="1"/>
  <c r="R381" i="1"/>
  <c r="R335" i="1" s="1"/>
  <c r="W381" i="1"/>
  <c r="AB381" i="1"/>
  <c r="AE392" i="1"/>
  <c r="AO390" i="1"/>
  <c r="AO381" i="1" s="1"/>
  <c r="E400" i="1"/>
  <c r="E408" i="1"/>
  <c r="AE408" i="1"/>
  <c r="E417" i="1"/>
  <c r="E425" i="1"/>
  <c r="E439" i="1"/>
  <c r="AG459" i="1"/>
  <c r="AE462" i="1"/>
  <c r="AE470" i="1"/>
  <c r="AE478" i="1"/>
  <c r="F459" i="1"/>
  <c r="J459" i="1"/>
  <c r="AI459" i="1"/>
  <c r="AY459" i="1"/>
  <c r="E481" i="1"/>
  <c r="AE484" i="1"/>
  <c r="E485" i="1"/>
  <c r="AE488" i="1"/>
  <c r="E489" i="1"/>
  <c r="AE492" i="1"/>
  <c r="E493" i="1"/>
  <c r="AB495" i="1"/>
  <c r="E508" i="1"/>
  <c r="E509" i="1"/>
  <c r="F507" i="1"/>
  <c r="F502" i="1" s="1"/>
  <c r="F495" i="1" s="1"/>
  <c r="L494" i="1"/>
  <c r="E523" i="1"/>
  <c r="E522" i="1" s="1"/>
  <c r="AE525" i="1"/>
  <c r="E526" i="1"/>
  <c r="E524" i="1" s="1"/>
  <c r="I529" i="1"/>
  <c r="Y529" i="1"/>
  <c r="AE534" i="1"/>
  <c r="E555" i="1"/>
  <c r="F539" i="1"/>
  <c r="K381" i="1"/>
  <c r="K335" i="1" s="1"/>
  <c r="Z381" i="1"/>
  <c r="AD381" i="1"/>
  <c r="AP381" i="1"/>
  <c r="AX381" i="1"/>
  <c r="BB381" i="1"/>
  <c r="AF381" i="1"/>
  <c r="D381" i="1"/>
  <c r="D335" i="1" s="1"/>
  <c r="AN335" i="1"/>
  <c r="G459" i="1"/>
  <c r="O459" i="1"/>
  <c r="AG495" i="1"/>
  <c r="E510" i="1"/>
  <c r="AE515" i="1"/>
  <c r="E516" i="1"/>
  <c r="AE516" i="1"/>
  <c r="AF513" i="1"/>
  <c r="AF529" i="1"/>
  <c r="AE531" i="1"/>
  <c r="AJ529" i="1"/>
  <c r="E575" i="1"/>
  <c r="E573" i="1" s="1"/>
  <c r="H573" i="1"/>
  <c r="V381" i="1"/>
  <c r="AA381" i="1"/>
  <c r="AL381" i="1"/>
  <c r="AQ381" i="1"/>
  <c r="AQ335" i="1" s="1"/>
  <c r="AU381" i="1"/>
  <c r="AU23" i="1" s="1"/>
  <c r="BC381" i="1"/>
  <c r="BC23" i="1" s="1"/>
  <c r="AH390" i="1"/>
  <c r="AT390" i="1"/>
  <c r="V335" i="1"/>
  <c r="AE482" i="1"/>
  <c r="E483" i="1"/>
  <c r="AE486" i="1"/>
  <c r="E487" i="1"/>
  <c r="AE490" i="1"/>
  <c r="E491" i="1"/>
  <c r="AA494" i="1"/>
  <c r="H507" i="1"/>
  <c r="H502" i="1" s="1"/>
  <c r="H495" i="1" s="1"/>
  <c r="T507" i="1"/>
  <c r="T502" i="1" s="1"/>
  <c r="T495" i="1" s="1"/>
  <c r="O513" i="1"/>
  <c r="E518" i="1"/>
  <c r="AT524" i="1"/>
  <c r="AE527" i="1"/>
  <c r="AE530" i="1"/>
  <c r="G529" i="1"/>
  <c r="O529" i="1"/>
  <c r="E533" i="1"/>
  <c r="E529" i="1" s="1"/>
  <c r="AM582" i="1"/>
  <c r="M512" i="1"/>
  <c r="M494" i="1" s="1"/>
  <c r="Q512" i="1"/>
  <c r="Q494" i="1" s="1"/>
  <c r="U512" i="1"/>
  <c r="U494" i="1" s="1"/>
  <c r="AC512" i="1"/>
  <c r="AC494" i="1" s="1"/>
  <c r="F524" i="1"/>
  <c r="Z512" i="1"/>
  <c r="AD512" i="1"/>
  <c r="AN528" i="1"/>
  <c r="AR528" i="1"/>
  <c r="H539" i="1"/>
  <c r="H528" i="1" s="1"/>
  <c r="AT539" i="1"/>
  <c r="AT528" i="1" s="1"/>
  <c r="AE550" i="1"/>
  <c r="F573" i="1"/>
  <c r="J573" i="1"/>
  <c r="AI573" i="1"/>
  <c r="AY573" i="1"/>
  <c r="AE581" i="1"/>
  <c r="AO582" i="1"/>
  <c r="AW582" i="1"/>
  <c r="BA582" i="1"/>
  <c r="H607" i="1"/>
  <c r="H603" i="1" s="1"/>
  <c r="H582" i="1" s="1"/>
  <c r="E609" i="1"/>
  <c r="AE508" i="1"/>
  <c r="AE507" i="1" s="1"/>
  <c r="AE502" i="1" s="1"/>
  <c r="AE495" i="1" s="1"/>
  <c r="AB512" i="1"/>
  <c r="AN512" i="1"/>
  <c r="AN494" i="1" s="1"/>
  <c r="E521" i="1"/>
  <c r="E520" i="1" s="1"/>
  <c r="AE521" i="1"/>
  <c r="AE520" i="1" s="1"/>
  <c r="AZ512" i="1"/>
  <c r="AZ494" i="1" s="1"/>
  <c r="R512" i="1"/>
  <c r="R22" i="1" s="1"/>
  <c r="V512" i="1"/>
  <c r="AL512" i="1"/>
  <c r="AP512" i="1"/>
  <c r="AX512" i="1"/>
  <c r="BB512" i="1"/>
  <c r="G524" i="1"/>
  <c r="O524" i="1"/>
  <c r="O512" i="1" s="1"/>
  <c r="AF524" i="1"/>
  <c r="AJ524" i="1"/>
  <c r="AJ512" i="1" s="1"/>
  <c r="I524" i="1"/>
  <c r="Y524" i="1"/>
  <c r="AH524" i="1"/>
  <c r="F529" i="1"/>
  <c r="Z528" i="1"/>
  <c r="AD528" i="1"/>
  <c r="E540" i="1"/>
  <c r="AE542" i="1"/>
  <c r="AE546" i="1"/>
  <c r="E571" i="1"/>
  <c r="E570" i="1" s="1"/>
  <c r="E566" i="1" s="1"/>
  <c r="H570" i="1"/>
  <c r="H566" i="1" s="1"/>
  <c r="H25" i="1" s="1"/>
  <c r="AE575" i="1"/>
  <c r="AG582" i="1"/>
  <c r="BB582" i="1"/>
  <c r="E608" i="1"/>
  <c r="F607" i="1"/>
  <c r="F603" i="1" s="1"/>
  <c r="F582" i="1" s="1"/>
  <c r="J607" i="1"/>
  <c r="J603" i="1" s="1"/>
  <c r="J582" i="1" s="1"/>
  <c r="AY607" i="1"/>
  <c r="AY603" i="1" s="1"/>
  <c r="AY582" i="1" s="1"/>
  <c r="AF495" i="1"/>
  <c r="AJ495" i="1"/>
  <c r="I495" i="1"/>
  <c r="Y495" i="1"/>
  <c r="T512" i="1"/>
  <c r="I513" i="1"/>
  <c r="Y513" i="1"/>
  <c r="AH513" i="1"/>
  <c r="AT513" i="1"/>
  <c r="G513" i="1"/>
  <c r="AG512" i="1"/>
  <c r="AO512" i="1"/>
  <c r="F513" i="1"/>
  <c r="F512" i="1" s="1"/>
  <c r="J513" i="1"/>
  <c r="J512" i="1" s="1"/>
  <c r="J494" i="1" s="1"/>
  <c r="AI513" i="1"/>
  <c r="AI512" i="1" s="1"/>
  <c r="AI494" i="1" s="1"/>
  <c r="AY513" i="1"/>
  <c r="AY512" i="1" s="1"/>
  <c r="H513" i="1"/>
  <c r="H512" i="1" s="1"/>
  <c r="AK512" i="1"/>
  <c r="AK494" i="1" s="1"/>
  <c r="AS512" i="1"/>
  <c r="AS494" i="1" s="1"/>
  <c r="AW494" i="1"/>
  <c r="BA512" i="1"/>
  <c r="BA494" i="1" s="1"/>
  <c r="N512" i="1"/>
  <c r="AE540" i="1"/>
  <c r="E541" i="1"/>
  <c r="AE544" i="1"/>
  <c r="E545" i="1"/>
  <c r="AE548" i="1"/>
  <c r="E549" i="1"/>
  <c r="AG573" i="1"/>
  <c r="AE577" i="1"/>
  <c r="AI582" i="1"/>
  <c r="AE609" i="1"/>
  <c r="AE607" i="1" s="1"/>
  <c r="AE603" i="1" s="1"/>
  <c r="R582" i="1"/>
  <c r="V582" i="1"/>
  <c r="Z582" i="1"/>
  <c r="X24" i="1"/>
  <c r="AB24" i="1"/>
  <c r="AF24" i="1"/>
  <c r="AJ24" i="1"/>
  <c r="AN24" i="1"/>
  <c r="AR24" i="1"/>
  <c r="AV24" i="1"/>
  <c r="AZ24" i="1"/>
  <c r="L24" i="1"/>
  <c r="T24" i="1"/>
  <c r="D25" i="1"/>
  <c r="P25" i="1"/>
  <c r="AB25" i="1"/>
  <c r="AJ25" i="1"/>
  <c r="R528" i="1"/>
  <c r="V528" i="1"/>
  <c r="AE596" i="1"/>
  <c r="AE595" i="1" s="1"/>
  <c r="AE590" i="1" s="1"/>
  <c r="AE583" i="1" s="1"/>
  <c r="P24" i="1"/>
  <c r="N528" i="1"/>
  <c r="AL528" i="1"/>
  <c r="AP528" i="1"/>
  <c r="AX528" i="1"/>
  <c r="BB528" i="1"/>
  <c r="G539" i="1"/>
  <c r="O539" i="1"/>
  <c r="AF539" i="1"/>
  <c r="AJ539" i="1"/>
  <c r="I539" i="1"/>
  <c r="Y539" i="1"/>
  <c r="AP582" i="1"/>
  <c r="AX582" i="1"/>
  <c r="N582" i="1"/>
  <c r="AH583" i="1"/>
  <c r="G583" i="1"/>
  <c r="O583" i="1"/>
  <c r="AF583" i="1"/>
  <c r="AJ583" i="1"/>
  <c r="AV23" i="1"/>
  <c r="I607" i="1"/>
  <c r="I603" i="1" s="1"/>
  <c r="I582" i="1" s="1"/>
  <c r="Y607" i="1"/>
  <c r="Y603" i="1" s="1"/>
  <c r="Y582" i="1" s="1"/>
  <c r="AH607" i="1"/>
  <c r="AH603" i="1" s="1"/>
  <c r="AT607" i="1"/>
  <c r="AT603" i="1" s="1"/>
  <c r="AT582" i="1" s="1"/>
  <c r="G607" i="1"/>
  <c r="G603" i="1" s="1"/>
  <c r="O607" i="1"/>
  <c r="O603" i="1" s="1"/>
  <c r="AF607" i="1"/>
  <c r="AF603" i="1" s="1"/>
  <c r="AJ607" i="1"/>
  <c r="AJ603" i="1" s="1"/>
  <c r="D24" i="1"/>
  <c r="H24" i="1"/>
  <c r="AB21" i="1"/>
  <c r="L21" i="1"/>
  <c r="L28" i="1"/>
  <c r="P21" i="1"/>
  <c r="X21" i="1"/>
  <c r="X28" i="1"/>
  <c r="AN21" i="1"/>
  <c r="AV21" i="1"/>
  <c r="AZ21" i="1"/>
  <c r="W21" i="1"/>
  <c r="AW21" i="1"/>
  <c r="J29" i="1"/>
  <c r="U21" i="1"/>
  <c r="AQ28" i="1"/>
  <c r="AQ21" i="1"/>
  <c r="BB21" i="1"/>
  <c r="AD21" i="1"/>
  <c r="S21" i="1"/>
  <c r="M28" i="1"/>
  <c r="Q21" i="1"/>
  <c r="AL21" i="1"/>
  <c r="AL28" i="1"/>
  <c r="AP21" i="1"/>
  <c r="AP28" i="1"/>
  <c r="AI49" i="1"/>
  <c r="AA65" i="1"/>
  <c r="AA23" i="1" s="1"/>
  <c r="BA65" i="1"/>
  <c r="BA23" i="1" s="1"/>
  <c r="F65" i="1"/>
  <c r="AI65" i="1"/>
  <c r="H65" i="1"/>
  <c r="O275" i="1"/>
  <c r="AS21" i="1"/>
  <c r="BC28" i="1"/>
  <c r="AU343" i="1"/>
  <c r="AU336" i="1" s="1"/>
  <c r="AY343" i="1"/>
  <c r="AY336" i="1" s="1"/>
  <c r="BC343" i="1"/>
  <c r="BC336" i="1" s="1"/>
  <c r="BC335" i="1" s="1"/>
  <c r="R28" i="1"/>
  <c r="AC28" i="1"/>
  <c r="AC21" i="1"/>
  <c r="AK21" i="1"/>
  <c r="V239" i="1"/>
  <c r="Z239" i="1"/>
  <c r="P23" i="1"/>
  <c r="AM21" i="1"/>
  <c r="I37" i="1"/>
  <c r="I29" i="1" s="1"/>
  <c r="X23" i="1"/>
  <c r="K21" i="1"/>
  <c r="AO37" i="1"/>
  <c r="AO29" i="1" s="1"/>
  <c r="BA21" i="1"/>
  <c r="V22" i="1"/>
  <c r="S49" i="1"/>
  <c r="S22" i="1" s="1"/>
  <c r="AY49" i="1"/>
  <c r="AO49" i="1"/>
  <c r="K65" i="1"/>
  <c r="K23" i="1" s="1"/>
  <c r="S65" i="1"/>
  <c r="S23" i="1" s="1"/>
  <c r="AN65" i="1"/>
  <c r="AN23" i="1" s="1"/>
  <c r="AK141" i="1"/>
  <c r="AK25" i="1" s="1"/>
  <c r="AO141" i="1"/>
  <c r="AO25" i="1" s="1"/>
  <c r="AS141" i="1"/>
  <c r="AS25" i="1" s="1"/>
  <c r="AK239" i="1"/>
  <c r="AC239" i="1"/>
  <c r="AC22" i="1"/>
  <c r="AH141" i="1"/>
  <c r="AH25" i="1" s="1"/>
  <c r="H343" i="1"/>
  <c r="H336" i="1" s="1"/>
  <c r="T343" i="1"/>
  <c r="T336" i="1" s="1"/>
  <c r="AG343" i="1"/>
  <c r="AG336" i="1" s="1"/>
  <c r="AO343" i="1"/>
  <c r="AO336" i="1" s="1"/>
  <c r="AI343" i="1"/>
  <c r="AI336" i="1" s="1"/>
  <c r="H43" i="1"/>
  <c r="H37" i="1" s="1"/>
  <c r="H29" i="1" s="1"/>
  <c r="T43" i="1"/>
  <c r="T37" i="1" s="1"/>
  <c r="T29" i="1" s="1"/>
  <c r="F141" i="1"/>
  <c r="F25" i="1" s="1"/>
  <c r="J141" i="1"/>
  <c r="J25" i="1" s="1"/>
  <c r="I240" i="1"/>
  <c r="M240" i="1"/>
  <c r="M239" i="1" s="1"/>
  <c r="AG240" i="1"/>
  <c r="AO258" i="1"/>
  <c r="AH343" i="1"/>
  <c r="AH336" i="1" s="1"/>
  <c r="AT343" i="1"/>
  <c r="AT336" i="1" s="1"/>
  <c r="AP335" i="1"/>
  <c r="G372" i="1"/>
  <c r="T49" i="1"/>
  <c r="AH65" i="1"/>
  <c r="O157" i="1"/>
  <c r="O27" i="1" s="1"/>
  <c r="BB239" i="1"/>
  <c r="J240" i="1"/>
  <c r="N239" i="1"/>
  <c r="R240" i="1"/>
  <c r="R239" i="1" s="1"/>
  <c r="Y258" i="1"/>
  <c r="AE372" i="1"/>
  <c r="AV141" i="1"/>
  <c r="AV25" i="1" s="1"/>
  <c r="BA141" i="1"/>
  <c r="BA25" i="1" s="1"/>
  <c r="AI258" i="1"/>
  <c r="AI239" i="1" s="1"/>
  <c r="AY258" i="1"/>
  <c r="AY239" i="1" s="1"/>
  <c r="K239" i="1"/>
  <c r="S239" i="1"/>
  <c r="W239" i="1"/>
  <c r="AB239" i="1"/>
  <c r="AQ239" i="1"/>
  <c r="AZ239" i="1"/>
  <c r="H266" i="1"/>
  <c r="H258" i="1" s="1"/>
  <c r="T266" i="1"/>
  <c r="T258" i="1" s="1"/>
  <c r="H276" i="1"/>
  <c r="H275" i="1" s="1"/>
  <c r="T276" i="1"/>
  <c r="T275" i="1" s="1"/>
  <c r="F346" i="1"/>
  <c r="J346" i="1"/>
  <c r="F352" i="1"/>
  <c r="J352" i="1"/>
  <c r="H372" i="1"/>
  <c r="AH377" i="1"/>
  <c r="AH372" i="1" s="1"/>
  <c r="AG381" i="1"/>
  <c r="I416" i="1"/>
  <c r="I381" i="1" s="1"/>
  <c r="Y416" i="1"/>
  <c r="Y381" i="1" s="1"/>
  <c r="AH416" i="1"/>
  <c r="AH381" i="1" s="1"/>
  <c r="N335" i="1"/>
  <c r="AN141" i="1"/>
  <c r="AN25" i="1" s="1"/>
  <c r="AR141" i="1"/>
  <c r="AR25" i="1" s="1"/>
  <c r="AW141" i="1"/>
  <c r="AW25" i="1" s="1"/>
  <c r="G148" i="1"/>
  <c r="O148" i="1"/>
  <c r="O141" i="1" s="1"/>
  <c r="O25" i="1" s="1"/>
  <c r="AF157" i="1"/>
  <c r="AF27" i="1" s="1"/>
  <c r="AJ157" i="1"/>
  <c r="I157" i="1"/>
  <c r="I27" i="1" s="1"/>
  <c r="Y157" i="1"/>
  <c r="Y27" i="1" s="1"/>
  <c r="H252" i="1"/>
  <c r="H247" i="1" s="1"/>
  <c r="H240" i="1" s="1"/>
  <c r="T252" i="1"/>
  <c r="T247" i="1" s="1"/>
  <c r="T240" i="1" s="1"/>
  <c r="G258" i="1"/>
  <c r="O258" i="1"/>
  <c r="O239" i="1" s="1"/>
  <c r="AF258" i="1"/>
  <c r="AJ258" i="1"/>
  <c r="L239" i="1"/>
  <c r="P239" i="1"/>
  <c r="AM239" i="1"/>
  <c r="AR239" i="1"/>
  <c r="AE274" i="1"/>
  <c r="AB335" i="1"/>
  <c r="AT381" i="1"/>
  <c r="AL494" i="1"/>
  <c r="AP494" i="1"/>
  <c r="BB494" i="1"/>
  <c r="I377" i="1"/>
  <c r="I372" i="1" s="1"/>
  <c r="Y377" i="1"/>
  <c r="Y372" i="1" s="1"/>
  <c r="G382" i="1"/>
  <c r="G381" i="1" s="1"/>
  <c r="O382" i="1"/>
  <c r="O381" i="1" s="1"/>
  <c r="O335" i="1" s="1"/>
  <c r="AV512" i="1"/>
  <c r="AV494" i="1" s="1"/>
  <c r="P494" i="1"/>
  <c r="X494" i="1"/>
  <c r="AR494" i="1"/>
  <c r="I512" i="1"/>
  <c r="Y512" i="1"/>
  <c r="AH512" i="1"/>
  <c r="O582" i="1"/>
  <c r="AF582" i="1"/>
  <c r="D582" i="1"/>
  <c r="L582" i="1"/>
  <c r="P582" i="1"/>
  <c r="T582" i="1"/>
  <c r="X582" i="1"/>
  <c r="AB582" i="1"/>
  <c r="AN582" i="1"/>
  <c r="AR582" i="1"/>
  <c r="AV582" i="1"/>
  <c r="AZ582" i="1"/>
  <c r="AJ275" i="1" l="1"/>
  <c r="AJ582" i="1"/>
  <c r="G582" i="1"/>
  <c r="I65" i="1"/>
  <c r="U239" i="1"/>
  <c r="Z21" i="1"/>
  <c r="N494" i="1"/>
  <c r="AD494" i="1"/>
  <c r="AE513" i="1"/>
  <c r="AA239" i="1"/>
  <c r="H494" i="1"/>
  <c r="AT512" i="1"/>
  <c r="AT494" i="1" s="1"/>
  <c r="T494" i="1"/>
  <c r="E607" i="1"/>
  <c r="E603" i="1" s="1"/>
  <c r="E582" i="1" s="1"/>
  <c r="E513" i="1"/>
  <c r="E512" i="1" s="1"/>
  <c r="BB335" i="1"/>
  <c r="E258" i="1"/>
  <c r="AE60" i="1"/>
  <c r="AJ49" i="1"/>
  <c r="G275" i="1"/>
  <c r="AE80" i="1"/>
  <c r="AH528" i="1"/>
  <c r="AP23" i="1"/>
  <c r="N22" i="1"/>
  <c r="Z28" i="1"/>
  <c r="AW22" i="1"/>
  <c r="F49" i="1"/>
  <c r="BA28" i="1"/>
  <c r="AX494" i="1"/>
  <c r="AD23" i="1"/>
  <c r="AT239" i="1"/>
  <c r="AY381" i="1"/>
  <c r="F381" i="1"/>
  <c r="E416" i="1"/>
  <c r="D239" i="1"/>
  <c r="BB23" i="1"/>
  <c r="J65" i="1"/>
  <c r="AG65" i="1"/>
  <c r="AB22" i="1"/>
  <c r="U335" i="1"/>
  <c r="AD28" i="1"/>
  <c r="AY22" i="1"/>
  <c r="G512" i="1"/>
  <c r="Z23" i="1"/>
  <c r="AL335" i="1"/>
  <c r="AF335" i="1"/>
  <c r="AX335" i="1"/>
  <c r="AA335" i="1"/>
  <c r="AI381" i="1"/>
  <c r="G21" i="1"/>
  <c r="AO528" i="1"/>
  <c r="AV28" i="1"/>
  <c r="AE582" i="1"/>
  <c r="AF21" i="1"/>
  <c r="AS22" i="1"/>
  <c r="AD22" i="1"/>
  <c r="AD20" i="1" s="1"/>
  <c r="AY27" i="1"/>
  <c r="J22" i="1"/>
  <c r="AE96" i="1"/>
  <c r="AU22" i="1"/>
  <c r="N28" i="1"/>
  <c r="AZ28" i="1"/>
  <c r="AH494" i="1"/>
  <c r="AT335" i="1"/>
  <c r="AY494" i="1"/>
  <c r="AO494" i="1"/>
  <c r="AE573" i="1"/>
  <c r="V494" i="1"/>
  <c r="Z494" i="1"/>
  <c r="O528" i="1"/>
  <c r="O494" i="1" s="1"/>
  <c r="E459" i="1"/>
  <c r="AJ21" i="1"/>
  <c r="AE282" i="1"/>
  <c r="AG22" i="1"/>
  <c r="E157" i="1"/>
  <c r="AF141" i="1"/>
  <c r="AF25" i="1" s="1"/>
  <c r="AX23" i="1"/>
  <c r="H49" i="1"/>
  <c r="U22" i="1"/>
  <c r="AE390" i="1"/>
  <c r="O21" i="1"/>
  <c r="AH49" i="1"/>
  <c r="I141" i="1"/>
  <c r="I25" i="1" s="1"/>
  <c r="AM22" i="1"/>
  <c r="E22" i="1"/>
  <c r="V21" i="1"/>
  <c r="V28" i="1"/>
  <c r="D28" i="1"/>
  <c r="D21" i="1"/>
  <c r="AG28" i="1"/>
  <c r="AT22" i="1"/>
  <c r="T23" i="1"/>
  <c r="AO335" i="1"/>
  <c r="AY335" i="1"/>
  <c r="AH239" i="1"/>
  <c r="E66" i="1"/>
  <c r="E65" i="1" s="1"/>
  <c r="G22" i="1"/>
  <c r="AH22" i="1"/>
  <c r="G239" i="1"/>
  <c r="J239" i="1"/>
  <c r="I239" i="1"/>
  <c r="AU21" i="1"/>
  <c r="AU20" i="1" s="1"/>
  <c r="AM28" i="1"/>
  <c r="AU335" i="1"/>
  <c r="AS28" i="1"/>
  <c r="AI22" i="1"/>
  <c r="AD239" i="1"/>
  <c r="AR21" i="1"/>
  <c r="L20" i="1"/>
  <c r="AB28" i="1"/>
  <c r="AH582" i="1"/>
  <c r="AE539" i="1"/>
  <c r="AB494" i="1"/>
  <c r="G528" i="1"/>
  <c r="G494" i="1" s="1"/>
  <c r="AF528" i="1"/>
  <c r="AK22" i="1"/>
  <c r="Z22" i="1"/>
  <c r="Z20" i="1" s="1"/>
  <c r="W335" i="1"/>
  <c r="E352" i="1"/>
  <c r="E343" i="1" s="1"/>
  <c r="E336" i="1" s="1"/>
  <c r="E312" i="1"/>
  <c r="E27" i="1" s="1"/>
  <c r="AR23" i="1"/>
  <c r="M22" i="1"/>
  <c r="F27" i="1"/>
  <c r="AE148" i="1"/>
  <c r="AL22" i="1"/>
  <c r="E145" i="1"/>
  <c r="H27" i="1"/>
  <c r="V23" i="1"/>
  <c r="Y65" i="1"/>
  <c r="D22" i="1"/>
  <c r="BB22" i="1"/>
  <c r="AG27" i="1"/>
  <c r="E539" i="1"/>
  <c r="E528" i="1" s="1"/>
  <c r="W23" i="1"/>
  <c r="W20" i="1" s="1"/>
  <c r="AE141" i="1"/>
  <c r="AE25" i="1" s="1"/>
  <c r="T27" i="1"/>
  <c r="AE43" i="1"/>
  <c r="AE37" i="1" s="1"/>
  <c r="AE29" i="1" s="1"/>
  <c r="AJ22" i="1"/>
  <c r="T239" i="1"/>
  <c r="G141" i="1"/>
  <c r="G25" i="1" s="1"/>
  <c r="Y22" i="1"/>
  <c r="AJ335" i="1"/>
  <c r="AO239" i="1"/>
  <c r="T335" i="1"/>
  <c r="AA21" i="1"/>
  <c r="AX28" i="1"/>
  <c r="BB20" i="1"/>
  <c r="U20" i="1"/>
  <c r="AW28" i="1"/>
  <c r="N21" i="1"/>
  <c r="AG494" i="1"/>
  <c r="R494" i="1"/>
  <c r="AE529" i="1"/>
  <c r="AE528" i="1" s="1"/>
  <c r="Y528" i="1"/>
  <c r="Y494" i="1" s="1"/>
  <c r="AE524" i="1"/>
  <c r="AE512" i="1" s="1"/>
  <c r="E507" i="1"/>
  <c r="E502" i="1" s="1"/>
  <c r="E495" i="1" s="1"/>
  <c r="R23" i="1"/>
  <c r="AM23" i="1"/>
  <c r="AM20" i="1" s="1"/>
  <c r="BA22" i="1"/>
  <c r="AD335" i="1"/>
  <c r="AE276" i="1"/>
  <c r="AE275" i="1" s="1"/>
  <c r="AS239" i="1"/>
  <c r="AI27" i="1"/>
  <c r="AQ23" i="1"/>
  <c r="AQ20" i="1" s="1"/>
  <c r="AZ22" i="1"/>
  <c r="AX22" i="1"/>
  <c r="AX20" i="1" s="1"/>
  <c r="AT141" i="1"/>
  <c r="AT25" i="1" s="1"/>
  <c r="E141" i="1"/>
  <c r="E25" i="1" s="1"/>
  <c r="AA22" i="1"/>
  <c r="Q22" i="1"/>
  <c r="Q20" i="1" s="1"/>
  <c r="AF49" i="1"/>
  <c r="AZ20" i="1"/>
  <c r="AO23" i="1"/>
  <c r="AE266" i="1"/>
  <c r="AE258" i="1" s="1"/>
  <c r="AE239" i="1" s="1"/>
  <c r="AF239" i="1"/>
  <c r="AJ27" i="1"/>
  <c r="AG239" i="1"/>
  <c r="AA28" i="1"/>
  <c r="S20" i="1"/>
  <c r="BB28" i="1"/>
  <c r="U28" i="1"/>
  <c r="P28" i="1"/>
  <c r="AJ528" i="1"/>
  <c r="AJ23" i="1" s="1"/>
  <c r="AF512" i="1"/>
  <c r="AF494" i="1" s="1"/>
  <c r="F528" i="1"/>
  <c r="F494" i="1" s="1"/>
  <c r="I528" i="1"/>
  <c r="I494" i="1" s="1"/>
  <c r="AE459" i="1"/>
  <c r="AE27" i="1" s="1"/>
  <c r="D23" i="1"/>
  <c r="E390" i="1"/>
  <c r="E381" i="1" s="1"/>
  <c r="E23" i="1" s="1"/>
  <c r="AE382" i="1"/>
  <c r="AE381" i="1" s="1"/>
  <c r="F258" i="1"/>
  <c r="F22" i="1" s="1"/>
  <c r="N23" i="1"/>
  <c r="AB23" i="1"/>
  <c r="AB20" i="1" s="1"/>
  <c r="Z335" i="1"/>
  <c r="F275" i="1"/>
  <c r="F23" i="1" s="1"/>
  <c r="AN239" i="1"/>
  <c r="AL23" i="1"/>
  <c r="AL20" i="1" s="1"/>
  <c r="G27" i="1"/>
  <c r="J27" i="1"/>
  <c r="AE65" i="1"/>
  <c r="X22" i="1"/>
  <c r="AT65" i="1"/>
  <c r="AT23" i="1" s="1"/>
  <c r="AN22" i="1"/>
  <c r="AN20" i="1" s="1"/>
  <c r="AP22" i="1"/>
  <c r="AP20" i="1" s="1"/>
  <c r="AO27" i="1"/>
  <c r="AF65" i="1"/>
  <c r="AF23" i="1" s="1"/>
  <c r="BC22" i="1"/>
  <c r="AH27" i="1"/>
  <c r="AE50" i="1"/>
  <c r="AE49" i="1" s="1"/>
  <c r="T21" i="1"/>
  <c r="T28" i="1"/>
  <c r="H21" i="1"/>
  <c r="H28" i="1"/>
  <c r="K20" i="1"/>
  <c r="AC20" i="1"/>
  <c r="AG21" i="1"/>
  <c r="H239" i="1"/>
  <c r="J343" i="1"/>
  <c r="J336" i="1" s="1"/>
  <c r="J335" i="1" s="1"/>
  <c r="AJ239" i="1"/>
  <c r="T22" i="1"/>
  <c r="AH335" i="1"/>
  <c r="AI335" i="1"/>
  <c r="H335" i="1"/>
  <c r="BA20" i="1"/>
  <c r="K28" i="1"/>
  <c r="Y28" i="1"/>
  <c r="Y21" i="1"/>
  <c r="O28" i="1"/>
  <c r="G28" i="1"/>
  <c r="BC21" i="1"/>
  <c r="BC20" i="1" s="1"/>
  <c r="AI21" i="1"/>
  <c r="AY23" i="1"/>
  <c r="M21" i="1"/>
  <c r="S28" i="1"/>
  <c r="AY21" i="1"/>
  <c r="F28" i="1"/>
  <c r="AW20" i="1"/>
  <c r="AN28" i="1"/>
  <c r="X20" i="1"/>
  <c r="AF22" i="1"/>
  <c r="I335" i="1"/>
  <c r="AH23" i="1"/>
  <c r="AH28" i="1"/>
  <c r="AH21" i="1"/>
  <c r="F343" i="1"/>
  <c r="F336" i="1" s="1"/>
  <c r="H22" i="1"/>
  <c r="AT21" i="1"/>
  <c r="AT20" i="1" s="1"/>
  <c r="I21" i="1"/>
  <c r="I28" i="1"/>
  <c r="I22" i="1"/>
  <c r="AK20" i="1"/>
  <c r="AE335" i="1"/>
  <c r="AI28" i="1"/>
  <c r="AI23" i="1"/>
  <c r="AY28" i="1"/>
  <c r="AF28" i="1"/>
  <c r="O22" i="1"/>
  <c r="AR28" i="1"/>
  <c r="G335" i="1"/>
  <c r="AO21" i="1"/>
  <c r="AO28" i="1"/>
  <c r="H23" i="1"/>
  <c r="Y335" i="1"/>
  <c r="Y239" i="1"/>
  <c r="AG335" i="1"/>
  <c r="AO22" i="1"/>
  <c r="AK28" i="1"/>
  <c r="R21" i="1"/>
  <c r="R20" i="1" s="1"/>
  <c r="AS20" i="1"/>
  <c r="AG23" i="1"/>
  <c r="J23" i="1"/>
  <c r="J21" i="1"/>
  <c r="J28" i="1"/>
  <c r="AV22" i="1"/>
  <c r="AV20" i="1" s="1"/>
  <c r="AR20" i="1"/>
  <c r="AJ28" i="1"/>
  <c r="P20" i="1"/>
  <c r="E239" i="1" l="1"/>
  <c r="Y23" i="1"/>
  <c r="AJ20" i="1"/>
  <c r="E494" i="1"/>
  <c r="G23" i="1"/>
  <c r="G20" i="1" s="1"/>
  <c r="O23" i="1"/>
  <c r="O20" i="1" s="1"/>
  <c r="E28" i="1"/>
  <c r="V20" i="1"/>
  <c r="AF20" i="1"/>
  <c r="AE21" i="1"/>
  <c r="AE28" i="1"/>
  <c r="E335" i="1"/>
  <c r="E21" i="1"/>
  <c r="E20" i="1" s="1"/>
  <c r="AE494" i="1"/>
  <c r="AE22" i="1"/>
  <c r="AY20" i="1"/>
  <c r="AA20" i="1"/>
  <c r="D20" i="1"/>
  <c r="AJ494" i="1"/>
  <c r="AE23" i="1"/>
  <c r="I23" i="1"/>
  <c r="I20" i="1" s="1"/>
  <c r="AT28" i="1"/>
  <c r="F239" i="1"/>
  <c r="AO20" i="1"/>
  <c r="M20" i="1"/>
  <c r="Y20" i="1"/>
  <c r="N20" i="1"/>
  <c r="AH20" i="1"/>
  <c r="AG20" i="1"/>
  <c r="H20" i="1"/>
  <c r="F335" i="1"/>
  <c r="F21" i="1"/>
  <c r="F20" i="1" s="1"/>
  <c r="AI20" i="1"/>
  <c r="J20" i="1"/>
  <c r="T20" i="1"/>
  <c r="AE20" i="1" l="1"/>
</calcChain>
</file>

<file path=xl/sharedStrings.xml><?xml version="1.0" encoding="utf-8"?>
<sst xmlns="http://schemas.openxmlformats.org/spreadsheetml/2006/main" count="1983" uniqueCount="1140">
  <si>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</si>
  <si>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</si>
  <si>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</si>
  <si>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</si>
  <si>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12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</si>
  <si>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</si>
  <si>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</si>
  <si>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</si>
  <si>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</si>
  <si>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</si>
  <si>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</si>
  <si>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</si>
  <si>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</si>
  <si>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</si>
  <si>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</si>
  <si>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</si>
  <si>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</si>
  <si>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</si>
  <si>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</si>
  <si>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</si>
  <si>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</si>
  <si>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</si>
  <si>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</si>
  <si>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</si>
  <si>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</si>
  <si>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</si>
  <si>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</si>
  <si>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</si>
  <si>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</si>
  <si>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</si>
  <si>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</si>
  <si>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</si>
  <si>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</si>
  <si>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</si>
  <si>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</si>
  <si>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</si>
  <si>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</si>
  <si>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</si>
  <si>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</si>
  <si>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</si>
  <si>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</si>
  <si>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</si>
  <si>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</si>
  <si>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</si>
  <si>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</si>
  <si>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</si>
  <si>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</si>
  <si>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</si>
  <si>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</si>
  <si>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</si>
  <si>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</si>
  <si>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</si>
  <si>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</si>
  <si>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</si>
  <si>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</si>
  <si>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</si>
  <si>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</si>
  <si>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</si>
  <si>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</si>
  <si>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</si>
  <si>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</si>
  <si>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</si>
  <si>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</si>
  <si>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</si>
  <si>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</si>
  <si>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</si>
  <si>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</si>
  <si>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</si>
  <si>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</si>
  <si>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</si>
  <si>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</si>
  <si>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</si>
  <si>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</si>
  <si>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</si>
  <si>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</si>
  <si>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</si>
  <si>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</si>
  <si>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</si>
  <si>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</si>
  <si>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</si>
  <si>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</si>
  <si>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</si>
  <si>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</si>
  <si>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</si>
  <si>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</si>
  <si>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</si>
  <si>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</si>
  <si>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</si>
  <si>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</si>
  <si>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</si>
  <si>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</si>
  <si>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</si>
  <si>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</si>
  <si>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</si>
  <si>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</si>
  <si>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</si>
  <si>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</si>
  <si>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</si>
  <si>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</si>
  <si>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</si>
  <si>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</si>
  <si>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</si>
  <si>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</si>
  <si>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</si>
  <si>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</si>
  <si>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</si>
  <si>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</si>
  <si>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</si>
  <si>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</si>
  <si>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</si>
  <si>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</si>
  <si>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</si>
  <si>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</si>
  <si>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</si>
  <si>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</si>
  <si>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</si>
  <si>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</si>
  <si>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</si>
  <si>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</si>
  <si>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</si>
  <si>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</si>
  <si>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</si>
  <si>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</si>
  <si>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</si>
  <si>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</si>
  <si>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</si>
  <si>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</si>
  <si>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</si>
  <si>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</si>
  <si>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</si>
  <si>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</si>
  <si>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</si>
  <si>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</si>
  <si>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</si>
  <si>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</si>
  <si>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</si>
  <si>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</si>
  <si>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</si>
  <si>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</si>
  <si>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</si>
  <si>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</si>
  <si>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</si>
  <si>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</si>
  <si>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</si>
  <si>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</si>
  <si>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</si>
  <si>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</si>
  <si>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</si>
  <si>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</si>
  <si>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</si>
  <si>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</si>
  <si>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</si>
  <si>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</si>
  <si>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</si>
  <si>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</si>
  <si>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</si>
  <si>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</si>
  <si>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</si>
  <si>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</si>
  <si>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</si>
  <si>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нд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</si>
  <si>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</si>
  <si>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</si>
  <si>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</si>
  <si>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</si>
  <si>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</si>
  <si>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</si>
  <si>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</si>
  <si>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</si>
  <si>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</si>
  <si>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</si>
  <si>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</si>
  <si>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</si>
  <si>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</si>
  <si>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</si>
  <si>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</si>
  <si>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</si>
  <si>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</si>
  <si>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</si>
  <si>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</si>
  <si>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</si>
  <si>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</si>
  <si>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</si>
  <si>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</si>
  <si>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</si>
  <si>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</si>
  <si>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</si>
  <si>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</si>
  <si>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</si>
  <si>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</si>
  <si>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</si>
  <si>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</si>
  <si>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</si>
  <si>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</si>
  <si>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</si>
  <si>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</si>
  <si>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</si>
  <si>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</si>
  <si>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</si>
  <si>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</si>
  <si>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</si>
  <si>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</si>
  <si>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</si>
  <si>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</si>
  <si>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</si>
  <si>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</si>
  <si>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</si>
  <si>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</si>
  <si>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</si>
  <si>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</si>
  <si>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</si>
  <si>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</si>
  <si>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</si>
  <si>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</si>
  <si>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</si>
  <si>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</si>
  <si>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</si>
  <si>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</si>
  <si>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</si>
  <si>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</si>
  <si>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</si>
  <si>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</si>
  <si>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</si>
  <si>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</si>
  <si>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</si>
  <si>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</si>
  <si>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</si>
  <si>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</si>
  <si>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</si>
  <si>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</si>
  <si>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</si>
  <si>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</si>
  <si>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</si>
  <si>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</si>
  <si>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</si>
  <si>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</si>
  <si>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</si>
  <si>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</si>
  <si>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</si>
  <si>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</si>
  <si>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</si>
  <si>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</si>
  <si>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</si>
  <si>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</si>
  <si>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</si>
  <si>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</si>
  <si>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</si>
  <si>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</si>
  <si>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</si>
  <si>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</si>
  <si>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</si>
  <si>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</si>
  <si>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</si>
  <si>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</si>
  <si>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</si>
  <si>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</si>
  <si>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</si>
  <si>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</si>
  <si>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</si>
  <si>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</si>
  <si>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</si>
  <si>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</si>
  <si>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</si>
  <si>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</si>
  <si>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</si>
  <si>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</si>
  <si>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</si>
  <si>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</si>
  <si>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</si>
  <si>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</si>
  <si>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</si>
  <si>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</si>
  <si>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</si>
  <si>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</si>
  <si>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</si>
  <si>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</si>
  <si>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</si>
  <si>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</si>
  <si>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</si>
  <si>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</si>
  <si>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</si>
  <si>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</si>
  <si>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</si>
  <si>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</si>
  <si>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</si>
  <si>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</si>
  <si>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</si>
  <si>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</si>
  <si>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</si>
  <si>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</si>
  <si>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</si>
  <si>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</si>
  <si>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</si>
  <si>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</si>
  <si>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</si>
  <si>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</si>
  <si>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</si>
  <si>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</si>
  <si>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</si>
  <si>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</si>
  <si>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</si>
  <si>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</si>
  <si>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</si>
  <si>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Замена компрессора 2ВМ4 – 24/9 ст.№1 СП Хабаровская ТЭЦ-3</t>
  </si>
  <si>
    <t>L_505-ХГ-179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</si>
  <si>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</si>
  <si>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</si>
  <si>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</si>
  <si>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</si>
  <si>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</si>
  <si>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</si>
  <si>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</si>
  <si>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</si>
  <si>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</si>
  <si>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</si>
  <si>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</si>
  <si>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</si>
  <si>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</si>
  <si>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</si>
  <si>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</si>
  <si>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</si>
  <si>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</si>
  <si>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</si>
  <si>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</si>
  <si>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</si>
  <si>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</si>
  <si>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</si>
  <si>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</si>
  <si>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</si>
  <si>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</si>
  <si>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</si>
  <si>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</si>
  <si>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</si>
  <si>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</si>
  <si>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</si>
  <si>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</si>
  <si>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</si>
  <si>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</si>
  <si>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</si>
  <si>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</si>
  <si>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</si>
  <si>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</si>
  <si>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</si>
  <si>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</si>
  <si>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</si>
  <si>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</si>
  <si>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</si>
  <si>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</si>
  <si>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</si>
  <si>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</si>
  <si>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</si>
  <si>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</si>
  <si>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</si>
  <si>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</si>
  <si>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</si>
  <si>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</si>
  <si>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</si>
  <si>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</si>
  <si>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</si>
  <si>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</si>
  <si>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</si>
  <si>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</si>
  <si>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</si>
  <si>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</si>
  <si>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</si>
  <si>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</si>
  <si>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</si>
  <si>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</si>
  <si>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</si>
  <si>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</si>
  <si>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</si>
  <si>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</si>
  <si>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</si>
  <si>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</si>
  <si>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</si>
  <si>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</si>
  <si>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</si>
  <si>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</si>
  <si>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</si>
  <si>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</si>
  <si>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</si>
  <si>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</si>
  <si>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</si>
  <si>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</si>
  <si>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</si>
  <si>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</si>
  <si>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</si>
  <si>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</si>
  <si>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</si>
  <si>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</si>
  <si>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</si>
  <si>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</si>
  <si>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</si>
  <si>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</si>
  <si>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</si>
  <si>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</si>
  <si>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</si>
  <si>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</si>
  <si>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</si>
  <si>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</si>
  <si>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</si>
  <si>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</si>
  <si>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</si>
  <si>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</si>
  <si>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</si>
  <si>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</si>
  <si>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</si>
  <si>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</si>
  <si>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</si>
  <si>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</si>
  <si>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</si>
  <si>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</si>
  <si>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</si>
  <si>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</si>
  <si>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</si>
  <si>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</si>
  <si>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</si>
  <si>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</si>
  <si>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</si>
  <si>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</si>
  <si>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</si>
  <si>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</si>
  <si>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</si>
  <si>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</si>
  <si>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</si>
  <si>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</si>
  <si>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</si>
  <si>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</si>
  <si>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</si>
  <si>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</si>
  <si>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</si>
  <si>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</si>
  <si>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</si>
  <si>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</si>
  <si>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</si>
  <si>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</si>
  <si>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</si>
  <si>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</si>
  <si>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</si>
  <si>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</si>
  <si>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</si>
  <si>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</si>
  <si>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</si>
  <si>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</si>
  <si>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</si>
  <si>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</si>
  <si>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</si>
  <si>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</si>
  <si>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</si>
  <si>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</si>
  <si>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</si>
  <si>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</si>
  <si>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</si>
  <si>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</si>
  <si>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</si>
  <si>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</si>
  <si>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</si>
  <si>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</si>
  <si>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</si>
  <si>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</si>
  <si>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</si>
  <si>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</si>
  <si>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</si>
  <si>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</si>
  <si>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</si>
  <si>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</si>
  <si>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</si>
  <si>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</si>
  <si>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</si>
  <si>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</si>
  <si>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</si>
  <si>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</si>
  <si>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</si>
  <si>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</si>
  <si>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</si>
  <si>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</si>
  <si>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</si>
  <si>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</si>
  <si>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</si>
  <si>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</si>
  <si>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</si>
  <si>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</si>
  <si>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</si>
  <si>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</si>
  <si>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</si>
  <si>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</si>
  <si>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</si>
  <si>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</si>
  <si>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</si>
  <si>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</si>
  <si>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</si>
  <si>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</si>
  <si>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</si>
  <si>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</si>
  <si>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</si>
  <si>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</si>
  <si>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</si>
  <si>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</si>
  <si>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</si>
  <si>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</si>
  <si>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</si>
  <si>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</si>
  <si>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</si>
  <si>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</si>
  <si>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</si>
  <si>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</si>
  <si>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</si>
  <si>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</si>
  <si>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</si>
  <si>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</si>
  <si>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</si>
  <si>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</si>
  <si>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</si>
  <si>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</si>
  <si>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</si>
  <si>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</si>
  <si>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</si>
  <si>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</si>
  <si>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</si>
  <si>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</si>
  <si>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</si>
  <si>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</si>
  <si>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</si>
  <si>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</si>
  <si>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</si>
  <si>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</si>
  <si>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</si>
  <si>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</si>
  <si>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</si>
  <si>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</si>
  <si>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</si>
  <si>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</si>
  <si>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</si>
  <si>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</si>
  <si>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</si>
  <si>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</si>
  <si>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</si>
  <si>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</si>
  <si>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</si>
  <si>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</si>
  <si>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</si>
  <si>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</si>
  <si>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</si>
  <si>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</si>
  <si>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</si>
  <si>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</si>
  <si>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</si>
  <si>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</si>
  <si>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</si>
  <si>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</si>
  <si>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</si>
  <si>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</si>
  <si>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</si>
  <si>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</si>
  <si>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</si>
  <si>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</si>
  <si>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</si>
  <si>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</si>
  <si>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</si>
  <si>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</si>
  <si>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</si>
  <si>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</si>
  <si>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</si>
  <si>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</si>
  <si>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</si>
  <si>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</si>
  <si>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</si>
  <si>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</si>
  <si>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</si>
  <si>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</si>
  <si>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</si>
  <si>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</si>
  <si>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</si>
  <si>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</si>
  <si>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</si>
  <si>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</si>
  <si>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</si>
  <si>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</si>
  <si>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</si>
  <si>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</si>
  <si>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</si>
  <si>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</si>
  <si>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</si>
  <si>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</si>
  <si>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</si>
  <si>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</si>
  <si>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</si>
  <si>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</si>
  <si>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</si>
  <si>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</si>
  <si>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</si>
  <si>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</si>
  <si>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</si>
  <si>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</si>
  <si>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</si>
  <si>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</si>
  <si>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</si>
  <si>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</si>
  <si>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</si>
  <si>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</si>
  <si>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</si>
  <si>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</si>
  <si>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</si>
  <si>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</si>
  <si>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</si>
  <si>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</si>
  <si>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</si>
  <si>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</si>
  <si>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</si>
  <si>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</si>
  <si>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</si>
  <si>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</si>
  <si>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</si>
  <si>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</si>
  <si>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</si>
  <si>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</si>
  <si>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</si>
  <si>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</si>
  <si>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</si>
  <si>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</si>
  <si>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</si>
  <si>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</si>
  <si>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</si>
  <si>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</si>
  <si>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</si>
  <si>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</si>
  <si>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</si>
  <si>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</si>
  <si>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</si>
  <si>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</si>
  <si>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</si>
  <si>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</si>
  <si>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</si>
  <si>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</si>
  <si>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</si>
  <si>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</si>
  <si>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</si>
  <si>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</si>
  <si>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</si>
  <si>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</si>
  <si>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</si>
  <si>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</si>
  <si>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</si>
  <si>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</si>
  <si>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</si>
  <si>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</si>
  <si>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</si>
  <si>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</si>
  <si>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</si>
  <si>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</si>
  <si>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</si>
  <si>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</si>
  <si>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</si>
  <si>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</si>
  <si>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</si>
  <si>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</si>
  <si>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</si>
  <si>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</si>
  <si>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</si>
  <si>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</si>
  <si>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</si>
  <si>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</si>
  <si>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</si>
  <si>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</si>
  <si>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</si>
  <si>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</si>
  <si>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</si>
  <si>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</si>
  <si>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</si>
  <si>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</si>
  <si>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</si>
  <si>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</si>
  <si>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</si>
  <si>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</si>
  <si>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</si>
  <si>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</si>
  <si>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</si>
  <si>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</si>
  <si>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</si>
  <si>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</si>
  <si>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</si>
  <si>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</si>
  <si>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</si>
  <si>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</si>
  <si>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</si>
  <si>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</si>
  <si>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</si>
  <si>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</si>
  <si>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</si>
  <si>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</si>
  <si>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</si>
  <si>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</si>
  <si>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</si>
  <si>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</si>
  <si>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</si>
  <si>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</si>
  <si>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</si>
  <si>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</si>
  <si>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</si>
  <si>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</si>
  <si>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</si>
  <si>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</si>
  <si>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</si>
  <si>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</si>
  <si>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</si>
  <si>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</si>
  <si>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</si>
  <si>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</si>
  <si>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</si>
  <si>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</si>
  <si>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</si>
  <si>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</si>
  <si>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</si>
  <si>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</si>
  <si>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</si>
  <si>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</si>
  <si>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</si>
  <si>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</si>
  <si>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</si>
  <si>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</si>
  <si>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</si>
  <si>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</si>
  <si>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</si>
  <si>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</si>
  <si>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</si>
  <si>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</si>
  <si>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</si>
  <si>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</si>
  <si>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</si>
  <si>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</si>
  <si>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</si>
  <si>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</si>
  <si>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</si>
  <si>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</si>
  <si>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</si>
  <si>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</si>
  <si>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</si>
  <si>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</si>
  <si>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</si>
  <si>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</si>
  <si>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</si>
  <si>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</si>
  <si>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</si>
  <si>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</si>
  <si>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</si>
  <si>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</si>
  <si>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</si>
  <si>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</si>
  <si>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</si>
  <si>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</si>
  <si>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</si>
  <si>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</si>
  <si>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</si>
  <si>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</si>
  <si>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</si>
  <si>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</si>
  <si>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</si>
  <si>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</si>
  <si>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</si>
  <si>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</si>
  <si>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</si>
  <si>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</si>
  <si>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</si>
  <si>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</si>
  <si>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</si>
  <si>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</si>
  <si>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</si>
  <si>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</si>
  <si>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</si>
  <si>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</si>
  <si>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</si>
  <si>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</si>
  <si>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</si>
  <si>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</si>
  <si>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</si>
  <si>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</si>
  <si>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</si>
  <si>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</si>
  <si>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</si>
  <si>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</si>
  <si>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</si>
  <si>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</si>
  <si>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</si>
  <si>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</si>
  <si>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</si>
  <si>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</si>
  <si>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</si>
  <si>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</si>
  <si>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</si>
  <si>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</si>
  <si>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</si>
  <si>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</si>
  <si>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</si>
  <si>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</si>
  <si>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</si>
  <si>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</si>
  <si>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</si>
  <si>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</si>
  <si>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</si>
  <si>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</si>
  <si>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</si>
  <si>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</si>
  <si>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</si>
  <si>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</si>
  <si>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</si>
  <si>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</si>
  <si>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</si>
  <si>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</si>
  <si>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</si>
  <si>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</si>
  <si>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</si>
  <si>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</si>
  <si>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</si>
  <si>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</si>
  <si>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</si>
  <si>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</si>
  <si>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</si>
  <si>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</si>
  <si>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</si>
  <si>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</si>
  <si>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</si>
  <si>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</si>
  <si>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</si>
  <si>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</si>
  <si>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</si>
  <si>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</si>
  <si>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</si>
  <si>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</si>
  <si>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</si>
  <si>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</si>
  <si>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</si>
  <si>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</si>
  <si>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</si>
  <si>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</si>
  <si>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</si>
  <si>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</si>
  <si>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</si>
  <si>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</si>
  <si>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</si>
  <si>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</si>
  <si>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</si>
  <si>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</si>
  <si>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</si>
  <si>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</si>
  <si>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</si>
  <si>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</si>
  <si>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</si>
  <si>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</si>
  <si>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</si>
  <si>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</si>
  <si>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</si>
  <si>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</si>
  <si>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</si>
  <si>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</si>
  <si>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</si>
  <si>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</si>
  <si>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</si>
  <si>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</si>
  <si>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</si>
  <si>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</si>
  <si>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</si>
  <si>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</si>
  <si>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</si>
  <si>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</si>
  <si>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</si>
  <si>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</si>
  <si>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</si>
  <si>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</si>
  <si>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</si>
  <si>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</si>
  <si>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</si>
  <si>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</si>
  <si>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</si>
  <si>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</si>
  <si>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</si>
  <si>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</si>
  <si>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</si>
  <si>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</si>
  <si>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</si>
  <si>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</si>
  <si>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</si>
  <si>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</si>
  <si>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</si>
  <si>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</si>
  <si>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</si>
  <si>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</si>
  <si>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</si>
  <si>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</si>
  <si>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</si>
  <si>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</si>
  <si>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</si>
  <si>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</si>
  <si>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</si>
  <si>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</si>
  <si>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</si>
  <si>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</si>
  <si>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</si>
  <si>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</si>
  <si>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</si>
  <si>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</si>
  <si>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</si>
  <si>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</si>
  <si>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</si>
  <si>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</si>
  <si>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</si>
  <si>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</si>
  <si>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</si>
  <si>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</si>
  <si>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</si>
  <si>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</si>
  <si>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</si>
  <si>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</si>
  <si>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</si>
  <si>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</si>
  <si>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</si>
  <si>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</si>
  <si>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</si>
  <si>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</si>
  <si>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</si>
  <si>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</si>
  <si>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</si>
  <si>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</si>
  <si>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</si>
  <si>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</si>
  <si>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</si>
  <si>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</si>
  <si>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</si>
  <si>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</si>
  <si>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</si>
  <si>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</si>
  <si>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</si>
  <si>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</si>
  <si>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</si>
  <si>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</si>
  <si>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</si>
  <si>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</si>
  <si>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</si>
  <si>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</si>
  <si>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</si>
  <si>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</si>
  <si>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</si>
  <si>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</si>
  <si>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</si>
  <si>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</si>
  <si>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</si>
  <si>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</si>
  <si>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</si>
  <si>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</si>
  <si>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</si>
  <si>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</si>
  <si>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</si>
  <si>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</si>
  <si>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</si>
  <si>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</si>
  <si>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</si>
  <si>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</si>
  <si>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</si>
  <si>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</si>
  <si>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</si>
  <si>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</si>
  <si>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</si>
  <si>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</si>
  <si>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</si>
  <si>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</si>
  <si>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</si>
  <si>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</si>
  <si>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</si>
  <si>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</si>
  <si>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</si>
  <si>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</si>
  <si>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</si>
  <si>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</si>
  <si>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</si>
  <si>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</si>
  <si>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</si>
  <si>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</si>
  <si>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</si>
  <si>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</si>
  <si>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</si>
  <si>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</si>
  <si>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</si>
  <si>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</si>
  <si>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</si>
  <si>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</si>
  <si>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</si>
  <si>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</si>
  <si>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</si>
  <si>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</si>
  <si>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</si>
  <si>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</si>
  <si>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</si>
  <si>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</si>
  <si>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</si>
  <si>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</si>
  <si>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</si>
  <si>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</si>
  <si>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</si>
  <si>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</si>
  <si>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</si>
  <si>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</si>
  <si>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</si>
  <si>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</si>
  <si>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</si>
  <si>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</si>
  <si>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</si>
  <si>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</si>
  <si>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</si>
  <si>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</si>
  <si>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</si>
  <si>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</si>
  <si>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</si>
  <si>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</si>
  <si>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</si>
  <si>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</si>
  <si>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</si>
  <si>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</si>
  <si>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</si>
  <si>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</si>
  <si>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</si>
  <si>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</si>
  <si>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</si>
  <si>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</si>
  <si>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</si>
  <si>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</si>
  <si>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</si>
  <si>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</si>
  <si>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</si>
  <si>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</si>
  <si>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</si>
  <si>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</si>
  <si>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</si>
  <si>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</si>
  <si>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</si>
  <si>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</si>
  <si>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</si>
  <si>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</si>
  <si>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</si>
  <si>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</si>
  <si>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</si>
  <si>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</si>
  <si>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</si>
  <si>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</si>
  <si>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</si>
  <si>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</si>
  <si>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</si>
  <si>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</si>
  <si>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</si>
  <si>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</si>
  <si>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</si>
  <si>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</si>
  <si>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</si>
  <si>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</si>
  <si>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</si>
  <si>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</si>
  <si>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</si>
  <si>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</si>
  <si>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</si>
  <si>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</si>
  <si>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</si>
  <si>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</si>
  <si>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</si>
  <si>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</si>
  <si>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</si>
  <si>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</si>
  <si>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</si>
  <si>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</si>
  <si>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</si>
  <si>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</si>
  <si>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</si>
  <si>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</si>
  <si>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</si>
  <si>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</si>
  <si>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</si>
  <si>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</si>
  <si>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</si>
  <si>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</si>
  <si>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</si>
  <si>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</si>
  <si>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</si>
  <si>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</si>
  <si>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</si>
  <si>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</si>
  <si>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</si>
  <si>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</si>
  <si>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стенда для проверки лестниц, 1 шт. НГРЭС</t>
  </si>
  <si>
    <t>K_505-НГ-24-73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</si>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</sst>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"/>
    <numFmt numFmtId="165" formatCode="0.00000000"/>
    <numFmt numFmtId="166" formatCode="#,##0.00000000"/>
    <numFmt numFmtId="167" formatCode="0.0000000"/>
    <numFmt numFmtId="169" formatCode="0.0000000000000"/>
    <numFmt numFmtId="172" formatCode="#,##0.0"/>
    <numFmt numFmtId="17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27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166" fontId="2" fillId="0" borderId="0" xfId="1" applyNumberFormat="1" applyFont="1" applyFill="1" applyAlignment="1">
      <alignment horizontal="center"/>
    </xf>
    <xf numFmtId="2" fontId="3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6" fontId="2" fillId="0" borderId="0" xfId="2" applyNumberFormat="1" applyFont="1" applyFill="1"/>
    <xf numFmtId="167" fontId="2" fillId="0" borderId="0" xfId="2" applyNumberFormat="1" applyFont="1" applyFill="1"/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166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167" fontId="2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applyNumberFormat="1" applyFont="1" applyFill="1" applyBorder="1" applyAlignment="1">
      <alignment horizontal="center" vertical="center" textRotation="90" wrapText="1"/>
    </xf>
    <xf numFmtId="166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1" applyNumberFormat="1" applyFont="1" applyFill="1"/>
    <xf numFmtId="165" fontId="6" fillId="0" borderId="0" xfId="1" applyNumberFormat="1" applyFont="1" applyFill="1"/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wrapText="1"/>
    </xf>
    <xf numFmtId="2" fontId="6" fillId="0" borderId="6" xfId="2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164" fontId="6" fillId="0" borderId="0" xfId="1" applyNumberFormat="1" applyFont="1" applyFill="1"/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7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74" fontId="2" fillId="0" borderId="1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left" vertical="center" wrapText="1"/>
    </xf>
    <xf numFmtId="17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7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2" applyFont="1" applyFill="1" applyBorder="1" applyAlignment="1" applyProtection="1">
      <alignment horizontal="left" vertical="center" wrapText="1"/>
      <protection locked="0"/>
    </xf>
    <xf numFmtId="4" fontId="2" fillId="0" borderId="1" xfId="2" applyNumberFormat="1" applyFont="1" applyFill="1" applyBorder="1" applyAlignment="1">
      <alignment horizontal="center" vertical="center" wrapText="1"/>
    </xf>
    <xf numFmtId="172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7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17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 applyProtection="1">
      <alignment horizontal="left" vertical="center" wrapText="1"/>
      <protection locked="0"/>
    </xf>
    <xf numFmtId="2" fontId="2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12" fillId="0" borderId="0" xfId="1" applyNumberFormat="1" applyFont="1" applyFill="1"/>
    <xf numFmtId="164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 wrapText="1"/>
    </xf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4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left" vertical="top" wrapText="1"/>
    </xf>
    <xf numFmtId="0" fontId="13" fillId="0" borderId="0" xfId="0" applyFont="1" applyFill="1"/>
    <xf numFmtId="2" fontId="6" fillId="0" borderId="1" xfId="1" applyNumberFormat="1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M627"/>
  <sheetViews>
    <sheetView tabSelected="1" zoomScale="60" zoomScaleNormal="60" zoomScaleSheetLayoutView="59" workbookViewId="0">
      <selection activeCell="J17" sqref="J17:N17"/>
    </sheetView>
  </sheetViews>
  <sheetFormatPr defaultRowHeight="15" outlineLevelCol="1" x14ac:dyDescent="0.25"/>
  <cols>
    <col min="1" max="1" width="10.140625" style="125" customWidth="1"/>
    <col min="2" max="2" width="61" style="125" customWidth="1"/>
    <col min="3" max="3" width="21.42578125" style="125" customWidth="1"/>
    <col min="4" max="5" width="13" style="125" customWidth="1"/>
    <col min="6" max="19" width="13" style="125" customWidth="1" outlineLevel="1"/>
    <col min="20" max="55" width="13" style="125" customWidth="1"/>
    <col min="56" max="56" width="11.5703125" style="125" customWidth="1"/>
    <col min="57" max="57" width="10.28515625" style="125" customWidth="1"/>
    <col min="58" max="58" width="22" style="125" customWidth="1"/>
    <col min="59" max="59" width="18" style="125" customWidth="1"/>
    <col min="60" max="60" width="16" style="125" customWidth="1"/>
    <col min="61" max="61" width="17.42578125" style="125" customWidth="1"/>
    <col min="62" max="62" width="15.85546875" style="125" customWidth="1"/>
    <col min="63" max="64" width="9.140625" style="125"/>
    <col min="65" max="65" width="14.85546875" style="125" customWidth="1"/>
    <col min="66" max="167" width="9.140625" style="125"/>
    <col min="168" max="168" width="42.140625" style="125" bestFit="1" customWidth="1"/>
    <col min="169" max="169" width="8.140625" style="125" customWidth="1"/>
    <col min="170" max="170" width="6.85546875" style="125" customWidth="1"/>
    <col min="171" max="171" width="6.5703125" style="125" customWidth="1"/>
    <col min="172" max="172" width="12" style="125" customWidth="1"/>
    <col min="173" max="173" width="8.5703125" style="125" customWidth="1"/>
    <col min="174" max="174" width="7.28515625" style="125" customWidth="1"/>
    <col min="175" max="175" width="7.42578125" style="125" customWidth="1"/>
    <col min="176" max="176" width="7.28515625" style="125" customWidth="1"/>
    <col min="177" max="177" width="9" style="125" customWidth="1"/>
    <col min="178" max="178" width="8.85546875" style="125" customWidth="1"/>
    <col min="179" max="182" width="7.42578125" style="125" customWidth="1"/>
    <col min="183" max="183" width="7.85546875" style="125" customWidth="1"/>
    <col min="184" max="184" width="9.140625" style="125"/>
    <col min="185" max="185" width="7" style="125" customWidth="1"/>
    <col min="186" max="186" width="8.5703125" style="125" customWidth="1"/>
    <col min="187" max="187" width="8.7109375" style="125" customWidth="1"/>
    <col min="188" max="188" width="8.85546875" style="125" customWidth="1"/>
    <col min="189" max="189" width="11.5703125" style="125" bestFit="1" customWidth="1"/>
    <col min="190" max="190" width="13.7109375" style="125" customWidth="1"/>
    <col min="191" max="191" width="11.7109375" style="125" bestFit="1" customWidth="1"/>
    <col min="192" max="192" width="10" style="125" bestFit="1" customWidth="1"/>
    <col min="193" max="193" width="8.85546875" style="125" customWidth="1"/>
    <col min="194" max="194" width="10.42578125" style="125" customWidth="1"/>
    <col min="195" max="195" width="11.28515625" style="125" customWidth="1"/>
    <col min="196" max="196" width="8.85546875" style="125" customWidth="1"/>
    <col min="197" max="197" width="10.7109375" style="125" customWidth="1"/>
    <col min="198" max="198" width="9.140625" style="125"/>
    <col min="199" max="199" width="6.7109375" style="125" customWidth="1"/>
    <col min="200" max="200" width="8.140625" style="125" customWidth="1"/>
    <col min="201" max="201" width="9.28515625" style="125" customWidth="1"/>
    <col min="202" max="202" width="11.7109375" style="125" customWidth="1"/>
    <col min="203" max="423" width="9.140625" style="125"/>
    <col min="424" max="424" width="42.140625" style="125" bestFit="1" customWidth="1"/>
    <col min="425" max="425" width="8.140625" style="125" customWidth="1"/>
    <col min="426" max="426" width="6.85546875" style="125" customWidth="1"/>
    <col min="427" max="427" width="6.5703125" style="125" customWidth="1"/>
    <col min="428" max="428" width="12" style="125" customWidth="1"/>
    <col min="429" max="429" width="8.5703125" style="125" customWidth="1"/>
    <col min="430" max="430" width="7.28515625" style="125" customWidth="1"/>
    <col min="431" max="431" width="7.42578125" style="125" customWidth="1"/>
    <col min="432" max="432" width="7.28515625" style="125" customWidth="1"/>
    <col min="433" max="433" width="9" style="125" customWidth="1"/>
    <col min="434" max="434" width="8.85546875" style="125" customWidth="1"/>
    <col min="435" max="438" width="7.42578125" style="125" customWidth="1"/>
    <col min="439" max="439" width="7.85546875" style="125" customWidth="1"/>
    <col min="440" max="440" width="9.140625" style="125"/>
    <col min="441" max="441" width="7" style="125" customWidth="1"/>
    <col min="442" max="442" width="8.5703125" style="125" customWidth="1"/>
    <col min="443" max="443" width="8.7109375" style="125" customWidth="1"/>
    <col min="444" max="444" width="8.85546875" style="125" customWidth="1"/>
    <col min="445" max="445" width="11.5703125" style="125" bestFit="1" customWidth="1"/>
    <col min="446" max="446" width="13.7109375" style="125" customWidth="1"/>
    <col min="447" max="447" width="11.7109375" style="125" bestFit="1" customWidth="1"/>
    <col min="448" max="448" width="10" style="125" bestFit="1" customWidth="1"/>
    <col min="449" max="449" width="8.85546875" style="125" customWidth="1"/>
    <col min="450" max="450" width="10.42578125" style="125" customWidth="1"/>
    <col min="451" max="451" width="11.28515625" style="125" customWidth="1"/>
    <col min="452" max="452" width="8.85546875" style="125" customWidth="1"/>
    <col min="453" max="453" width="10.7109375" style="125" customWidth="1"/>
    <col min="454" max="454" width="9.140625" style="125"/>
    <col min="455" max="455" width="6.7109375" style="125" customWidth="1"/>
    <col min="456" max="456" width="8.140625" style="125" customWidth="1"/>
    <col min="457" max="457" width="9.28515625" style="125" customWidth="1"/>
    <col min="458" max="458" width="11.7109375" style="125" customWidth="1"/>
    <col min="459" max="679" width="9.140625" style="125"/>
    <col min="680" max="680" width="42.140625" style="125" bestFit="1" customWidth="1"/>
    <col min="681" max="681" width="8.140625" style="125" customWidth="1"/>
    <col min="682" max="682" width="6.85546875" style="125" customWidth="1"/>
    <col min="683" max="683" width="6.5703125" style="125" customWidth="1"/>
    <col min="684" max="684" width="12" style="125" customWidth="1"/>
    <col min="685" max="685" width="8.5703125" style="125" customWidth="1"/>
    <col min="686" max="686" width="7.28515625" style="125" customWidth="1"/>
    <col min="687" max="687" width="7.42578125" style="125" customWidth="1"/>
    <col min="688" max="688" width="7.28515625" style="125" customWidth="1"/>
    <col min="689" max="689" width="9" style="125" customWidth="1"/>
    <col min="690" max="690" width="8.85546875" style="125" customWidth="1"/>
    <col min="691" max="694" width="7.42578125" style="125" customWidth="1"/>
    <col min="695" max="695" width="7.85546875" style="125" customWidth="1"/>
    <col min="696" max="696" width="9.140625" style="125"/>
    <col min="697" max="697" width="7" style="125" customWidth="1"/>
    <col min="698" max="698" width="8.5703125" style="125" customWidth="1"/>
    <col min="699" max="699" width="8.7109375" style="125" customWidth="1"/>
    <col min="700" max="700" width="8.85546875" style="125" customWidth="1"/>
    <col min="701" max="701" width="11.5703125" style="125" bestFit="1" customWidth="1"/>
    <col min="702" max="702" width="13.7109375" style="125" customWidth="1"/>
    <col min="703" max="703" width="11.7109375" style="125" bestFit="1" customWidth="1"/>
    <col min="704" max="704" width="10" style="125" bestFit="1" customWidth="1"/>
    <col min="705" max="705" width="8.85546875" style="125" customWidth="1"/>
    <col min="706" max="706" width="10.42578125" style="125" customWidth="1"/>
    <col min="707" max="707" width="11.28515625" style="125" customWidth="1"/>
    <col min="708" max="708" width="8.85546875" style="125" customWidth="1"/>
    <col min="709" max="709" width="10.7109375" style="125" customWidth="1"/>
    <col min="710" max="710" width="9.140625" style="125"/>
    <col min="711" max="711" width="6.7109375" style="125" customWidth="1"/>
    <col min="712" max="712" width="8.140625" style="125" customWidth="1"/>
    <col min="713" max="713" width="9.28515625" style="125" customWidth="1"/>
    <col min="714" max="714" width="11.7109375" style="125" customWidth="1"/>
    <col min="715" max="935" width="9.140625" style="125"/>
    <col min="936" max="936" width="42.140625" style="125" bestFit="1" customWidth="1"/>
    <col min="937" max="937" width="8.140625" style="125" customWidth="1"/>
    <col min="938" max="938" width="6.85546875" style="125" customWidth="1"/>
    <col min="939" max="939" width="6.5703125" style="125" customWidth="1"/>
    <col min="940" max="940" width="12" style="125" customWidth="1"/>
    <col min="941" max="941" width="8.5703125" style="125" customWidth="1"/>
    <col min="942" max="942" width="7.28515625" style="125" customWidth="1"/>
    <col min="943" max="943" width="7.42578125" style="125" customWidth="1"/>
    <col min="944" max="944" width="7.28515625" style="125" customWidth="1"/>
    <col min="945" max="945" width="9" style="125" customWidth="1"/>
    <col min="946" max="946" width="8.85546875" style="125" customWidth="1"/>
    <col min="947" max="950" width="7.42578125" style="125" customWidth="1"/>
    <col min="951" max="951" width="7.85546875" style="125" customWidth="1"/>
    <col min="952" max="952" width="9.140625" style="125"/>
    <col min="953" max="953" width="7" style="125" customWidth="1"/>
    <col min="954" max="954" width="8.5703125" style="125" customWidth="1"/>
    <col min="955" max="955" width="8.7109375" style="125" customWidth="1"/>
    <col min="956" max="956" width="8.85546875" style="125" customWidth="1"/>
    <col min="957" max="957" width="11.5703125" style="125" bestFit="1" customWidth="1"/>
    <col min="958" max="958" width="13.7109375" style="125" customWidth="1"/>
    <col min="959" max="959" width="11.7109375" style="125" bestFit="1" customWidth="1"/>
    <col min="960" max="960" width="10" style="125" bestFit="1" customWidth="1"/>
    <col min="961" max="961" width="8.85546875" style="125" customWidth="1"/>
    <col min="962" max="962" width="10.42578125" style="125" customWidth="1"/>
    <col min="963" max="963" width="11.28515625" style="125" customWidth="1"/>
    <col min="964" max="964" width="8.85546875" style="125" customWidth="1"/>
    <col min="965" max="965" width="10.7109375" style="125" customWidth="1"/>
    <col min="966" max="966" width="9.140625" style="125"/>
    <col min="967" max="967" width="6.7109375" style="125" customWidth="1"/>
    <col min="968" max="968" width="8.140625" style="125" customWidth="1"/>
    <col min="969" max="969" width="9.28515625" style="125" customWidth="1"/>
    <col min="970" max="970" width="11.7109375" style="125" customWidth="1"/>
    <col min="971" max="1191" width="9.140625" style="125"/>
    <col min="1192" max="1192" width="42.140625" style="125" bestFit="1" customWidth="1"/>
    <col min="1193" max="1193" width="8.140625" style="125" customWidth="1"/>
    <col min="1194" max="1194" width="6.85546875" style="125" customWidth="1"/>
    <col min="1195" max="1195" width="6.5703125" style="125" customWidth="1"/>
    <col min="1196" max="1196" width="12" style="125" customWidth="1"/>
    <col min="1197" max="1197" width="8.5703125" style="125" customWidth="1"/>
    <col min="1198" max="1198" width="7.28515625" style="125" customWidth="1"/>
    <col min="1199" max="1199" width="7.42578125" style="125" customWidth="1"/>
    <col min="1200" max="1200" width="7.28515625" style="125" customWidth="1"/>
    <col min="1201" max="1201" width="9" style="125" customWidth="1"/>
    <col min="1202" max="1202" width="8.85546875" style="125" customWidth="1"/>
    <col min="1203" max="1206" width="7.42578125" style="125" customWidth="1"/>
    <col min="1207" max="1207" width="7.85546875" style="125" customWidth="1"/>
    <col min="1208" max="1208" width="9.140625" style="125"/>
    <col min="1209" max="1209" width="7" style="125" customWidth="1"/>
    <col min="1210" max="1210" width="8.5703125" style="125" customWidth="1"/>
    <col min="1211" max="1211" width="8.7109375" style="125" customWidth="1"/>
    <col min="1212" max="1212" width="8.85546875" style="125" customWidth="1"/>
    <col min="1213" max="1213" width="11.5703125" style="125" bestFit="1" customWidth="1"/>
    <col min="1214" max="1214" width="13.7109375" style="125" customWidth="1"/>
    <col min="1215" max="1215" width="11.7109375" style="125" bestFit="1" customWidth="1"/>
    <col min="1216" max="1216" width="10" style="125" bestFit="1" customWidth="1"/>
    <col min="1217" max="1217" width="8.85546875" style="125" customWidth="1"/>
    <col min="1218" max="1218" width="10.42578125" style="125" customWidth="1"/>
    <col min="1219" max="1219" width="11.28515625" style="125" customWidth="1"/>
    <col min="1220" max="1220" width="8.85546875" style="125" customWidth="1"/>
    <col min="1221" max="1221" width="10.7109375" style="125" customWidth="1"/>
    <col min="1222" max="1222" width="9.140625" style="125"/>
    <col min="1223" max="1223" width="6.7109375" style="125" customWidth="1"/>
    <col min="1224" max="1224" width="8.140625" style="125" customWidth="1"/>
    <col min="1225" max="1225" width="9.28515625" style="125" customWidth="1"/>
    <col min="1226" max="1226" width="11.7109375" style="125" customWidth="1"/>
    <col min="1227" max="1447" width="9.140625" style="125"/>
    <col min="1448" max="1448" width="42.140625" style="125" bestFit="1" customWidth="1"/>
    <col min="1449" max="1449" width="8.140625" style="125" customWidth="1"/>
    <col min="1450" max="1450" width="6.85546875" style="125" customWidth="1"/>
    <col min="1451" max="1451" width="6.5703125" style="125" customWidth="1"/>
    <col min="1452" max="1452" width="12" style="125" customWidth="1"/>
    <col min="1453" max="1453" width="8.5703125" style="125" customWidth="1"/>
    <col min="1454" max="1454" width="7.28515625" style="125" customWidth="1"/>
    <col min="1455" max="1455" width="7.42578125" style="125" customWidth="1"/>
    <col min="1456" max="1456" width="7.28515625" style="125" customWidth="1"/>
    <col min="1457" max="1457" width="9" style="125" customWidth="1"/>
    <col min="1458" max="1458" width="8.85546875" style="125" customWidth="1"/>
    <col min="1459" max="1462" width="7.42578125" style="125" customWidth="1"/>
    <col min="1463" max="1463" width="7.85546875" style="125" customWidth="1"/>
    <col min="1464" max="1464" width="9.140625" style="125"/>
    <col min="1465" max="1465" width="7" style="125" customWidth="1"/>
    <col min="1466" max="1466" width="8.5703125" style="125" customWidth="1"/>
    <col min="1467" max="1467" width="8.7109375" style="125" customWidth="1"/>
    <col min="1468" max="1468" width="8.85546875" style="125" customWidth="1"/>
    <col min="1469" max="1469" width="11.5703125" style="125" bestFit="1" customWidth="1"/>
    <col min="1470" max="1470" width="13.7109375" style="125" customWidth="1"/>
    <col min="1471" max="1471" width="11.7109375" style="125" bestFit="1" customWidth="1"/>
    <col min="1472" max="1472" width="10" style="125" bestFit="1" customWidth="1"/>
    <col min="1473" max="1473" width="8.85546875" style="125" customWidth="1"/>
    <col min="1474" max="1474" width="10.42578125" style="125" customWidth="1"/>
    <col min="1475" max="1475" width="11.28515625" style="125" customWidth="1"/>
    <col min="1476" max="1476" width="8.85546875" style="125" customWidth="1"/>
    <col min="1477" max="1477" width="10.7109375" style="125" customWidth="1"/>
    <col min="1478" max="1478" width="9.140625" style="125"/>
    <col min="1479" max="1479" width="6.7109375" style="125" customWidth="1"/>
    <col min="1480" max="1480" width="8.140625" style="125" customWidth="1"/>
    <col min="1481" max="1481" width="9.28515625" style="125" customWidth="1"/>
    <col min="1482" max="1482" width="11.7109375" style="125" customWidth="1"/>
    <col min="1483" max="1703" width="9.140625" style="125"/>
    <col min="1704" max="1704" width="42.140625" style="125" bestFit="1" customWidth="1"/>
    <col min="1705" max="1705" width="8.140625" style="125" customWidth="1"/>
    <col min="1706" max="1706" width="6.85546875" style="125" customWidth="1"/>
    <col min="1707" max="1707" width="6.5703125" style="125" customWidth="1"/>
    <col min="1708" max="1708" width="12" style="125" customWidth="1"/>
    <col min="1709" max="1709" width="8.5703125" style="125" customWidth="1"/>
    <col min="1710" max="1710" width="7.28515625" style="125" customWidth="1"/>
    <col min="1711" max="1711" width="7.42578125" style="125" customWidth="1"/>
    <col min="1712" max="1712" width="7.28515625" style="125" customWidth="1"/>
    <col min="1713" max="1713" width="9" style="125" customWidth="1"/>
    <col min="1714" max="1714" width="8.85546875" style="125" customWidth="1"/>
    <col min="1715" max="1718" width="7.42578125" style="125" customWidth="1"/>
    <col min="1719" max="1719" width="7.85546875" style="125" customWidth="1"/>
    <col min="1720" max="1720" width="9.140625" style="125"/>
    <col min="1721" max="1721" width="7" style="125" customWidth="1"/>
    <col min="1722" max="1722" width="8.5703125" style="125" customWidth="1"/>
    <col min="1723" max="1723" width="8.7109375" style="125" customWidth="1"/>
    <col min="1724" max="1724" width="8.85546875" style="125" customWidth="1"/>
    <col min="1725" max="1725" width="11.5703125" style="125" bestFit="1" customWidth="1"/>
    <col min="1726" max="1726" width="13.7109375" style="125" customWidth="1"/>
    <col min="1727" max="1727" width="11.7109375" style="125" bestFit="1" customWidth="1"/>
    <col min="1728" max="1728" width="10" style="125" bestFit="1" customWidth="1"/>
    <col min="1729" max="1729" width="8.85546875" style="125" customWidth="1"/>
    <col min="1730" max="1730" width="10.42578125" style="125" customWidth="1"/>
    <col min="1731" max="1731" width="11.28515625" style="125" customWidth="1"/>
    <col min="1732" max="1732" width="8.85546875" style="125" customWidth="1"/>
    <col min="1733" max="1733" width="10.7109375" style="125" customWidth="1"/>
    <col min="1734" max="1734" width="9.140625" style="125"/>
    <col min="1735" max="1735" width="6.7109375" style="125" customWidth="1"/>
    <col min="1736" max="1736" width="8.140625" style="125" customWidth="1"/>
    <col min="1737" max="1737" width="9.28515625" style="125" customWidth="1"/>
    <col min="1738" max="1738" width="11.7109375" style="125" customWidth="1"/>
    <col min="1739" max="1959" width="9.140625" style="125"/>
    <col min="1960" max="1960" width="42.140625" style="125" bestFit="1" customWidth="1"/>
    <col min="1961" max="1961" width="8.140625" style="125" customWidth="1"/>
    <col min="1962" max="1962" width="6.85546875" style="125" customWidth="1"/>
    <col min="1963" max="1963" width="6.5703125" style="125" customWidth="1"/>
    <col min="1964" max="1964" width="12" style="125" customWidth="1"/>
    <col min="1965" max="1965" width="8.5703125" style="125" customWidth="1"/>
    <col min="1966" max="1966" width="7.28515625" style="125" customWidth="1"/>
    <col min="1967" max="1967" width="7.42578125" style="125" customWidth="1"/>
    <col min="1968" max="1968" width="7.28515625" style="125" customWidth="1"/>
    <col min="1969" max="1969" width="9" style="125" customWidth="1"/>
    <col min="1970" max="1970" width="8.85546875" style="125" customWidth="1"/>
    <col min="1971" max="1974" width="7.42578125" style="125" customWidth="1"/>
    <col min="1975" max="1975" width="7.85546875" style="125" customWidth="1"/>
    <col min="1976" max="1976" width="9.140625" style="125"/>
    <col min="1977" max="1977" width="7" style="125" customWidth="1"/>
    <col min="1978" max="1978" width="8.5703125" style="125" customWidth="1"/>
    <col min="1979" max="1979" width="8.7109375" style="125" customWidth="1"/>
    <col min="1980" max="1980" width="8.85546875" style="125" customWidth="1"/>
    <col min="1981" max="1981" width="11.5703125" style="125" bestFit="1" customWidth="1"/>
    <col min="1982" max="1982" width="13.7109375" style="125" customWidth="1"/>
    <col min="1983" max="1983" width="11.7109375" style="125" bestFit="1" customWidth="1"/>
    <col min="1984" max="1984" width="10" style="125" bestFit="1" customWidth="1"/>
    <col min="1985" max="1985" width="8.85546875" style="125" customWidth="1"/>
    <col min="1986" max="1986" width="10.42578125" style="125" customWidth="1"/>
    <col min="1987" max="1987" width="11.28515625" style="125" customWidth="1"/>
    <col min="1988" max="1988" width="8.85546875" style="125" customWidth="1"/>
    <col min="1989" max="1989" width="10.7109375" style="125" customWidth="1"/>
    <col min="1990" max="1990" width="9.140625" style="125"/>
    <col min="1991" max="1991" width="6.7109375" style="125" customWidth="1"/>
    <col min="1992" max="1992" width="8.140625" style="125" customWidth="1"/>
    <col min="1993" max="1993" width="9.28515625" style="125" customWidth="1"/>
    <col min="1994" max="1994" width="11.7109375" style="125" customWidth="1"/>
    <col min="1995" max="2215" width="9.140625" style="125"/>
    <col min="2216" max="2216" width="42.140625" style="125" bestFit="1" customWidth="1"/>
    <col min="2217" max="2217" width="8.140625" style="125" customWidth="1"/>
    <col min="2218" max="2218" width="6.85546875" style="125" customWidth="1"/>
    <col min="2219" max="2219" width="6.5703125" style="125" customWidth="1"/>
    <col min="2220" max="2220" width="12" style="125" customWidth="1"/>
    <col min="2221" max="2221" width="8.5703125" style="125" customWidth="1"/>
    <col min="2222" max="2222" width="7.28515625" style="125" customWidth="1"/>
    <col min="2223" max="2223" width="7.42578125" style="125" customWidth="1"/>
    <col min="2224" max="2224" width="7.28515625" style="125" customWidth="1"/>
    <col min="2225" max="2225" width="9" style="125" customWidth="1"/>
    <col min="2226" max="2226" width="8.85546875" style="125" customWidth="1"/>
    <col min="2227" max="2230" width="7.42578125" style="125" customWidth="1"/>
    <col min="2231" max="2231" width="7.85546875" style="125" customWidth="1"/>
    <col min="2232" max="2232" width="9.140625" style="125"/>
    <col min="2233" max="2233" width="7" style="125" customWidth="1"/>
    <col min="2234" max="2234" width="8.5703125" style="125" customWidth="1"/>
    <col min="2235" max="2235" width="8.7109375" style="125" customWidth="1"/>
    <col min="2236" max="2236" width="8.85546875" style="125" customWidth="1"/>
    <col min="2237" max="2237" width="11.5703125" style="125" bestFit="1" customWidth="1"/>
    <col min="2238" max="2238" width="13.7109375" style="125" customWidth="1"/>
    <col min="2239" max="2239" width="11.7109375" style="125" bestFit="1" customWidth="1"/>
    <col min="2240" max="2240" width="10" style="125" bestFit="1" customWidth="1"/>
    <col min="2241" max="2241" width="8.85546875" style="125" customWidth="1"/>
    <col min="2242" max="2242" width="10.42578125" style="125" customWidth="1"/>
    <col min="2243" max="2243" width="11.28515625" style="125" customWidth="1"/>
    <col min="2244" max="2244" width="8.85546875" style="125" customWidth="1"/>
    <col min="2245" max="2245" width="10.7109375" style="125" customWidth="1"/>
    <col min="2246" max="2246" width="9.140625" style="125"/>
    <col min="2247" max="2247" width="6.7109375" style="125" customWidth="1"/>
    <col min="2248" max="2248" width="8.140625" style="125" customWidth="1"/>
    <col min="2249" max="2249" width="9.28515625" style="125" customWidth="1"/>
    <col min="2250" max="2250" width="11.7109375" style="125" customWidth="1"/>
    <col min="2251" max="2471" width="9.140625" style="125"/>
    <col min="2472" max="2472" width="42.140625" style="125" bestFit="1" customWidth="1"/>
    <col min="2473" max="2473" width="8.140625" style="125" customWidth="1"/>
    <col min="2474" max="2474" width="6.85546875" style="125" customWidth="1"/>
    <col min="2475" max="2475" width="6.5703125" style="125" customWidth="1"/>
    <col min="2476" max="2476" width="12" style="125" customWidth="1"/>
    <col min="2477" max="2477" width="8.5703125" style="125" customWidth="1"/>
    <col min="2478" max="2478" width="7.28515625" style="125" customWidth="1"/>
    <col min="2479" max="2479" width="7.42578125" style="125" customWidth="1"/>
    <col min="2480" max="2480" width="7.28515625" style="125" customWidth="1"/>
    <col min="2481" max="2481" width="9" style="125" customWidth="1"/>
    <col min="2482" max="2482" width="8.85546875" style="125" customWidth="1"/>
    <col min="2483" max="2486" width="7.42578125" style="125" customWidth="1"/>
    <col min="2487" max="2487" width="7.85546875" style="125" customWidth="1"/>
    <col min="2488" max="2488" width="9.140625" style="125"/>
    <col min="2489" max="2489" width="7" style="125" customWidth="1"/>
    <col min="2490" max="2490" width="8.5703125" style="125" customWidth="1"/>
    <col min="2491" max="2491" width="8.7109375" style="125" customWidth="1"/>
    <col min="2492" max="2492" width="8.85546875" style="125" customWidth="1"/>
    <col min="2493" max="2493" width="11.5703125" style="125" bestFit="1" customWidth="1"/>
    <col min="2494" max="2494" width="13.7109375" style="125" customWidth="1"/>
    <col min="2495" max="2495" width="11.7109375" style="125" bestFit="1" customWidth="1"/>
    <col min="2496" max="2496" width="10" style="125" bestFit="1" customWidth="1"/>
    <col min="2497" max="2497" width="8.85546875" style="125" customWidth="1"/>
    <col min="2498" max="2498" width="10.42578125" style="125" customWidth="1"/>
    <col min="2499" max="2499" width="11.28515625" style="125" customWidth="1"/>
    <col min="2500" max="2500" width="8.85546875" style="125" customWidth="1"/>
    <col min="2501" max="2501" width="10.7109375" style="125" customWidth="1"/>
    <col min="2502" max="2502" width="9.140625" style="125"/>
    <col min="2503" max="2503" width="6.7109375" style="125" customWidth="1"/>
    <col min="2504" max="2504" width="8.140625" style="125" customWidth="1"/>
    <col min="2505" max="2505" width="9.28515625" style="125" customWidth="1"/>
    <col min="2506" max="2506" width="11.7109375" style="125" customWidth="1"/>
    <col min="2507" max="2727" width="9.140625" style="125"/>
    <col min="2728" max="2728" width="42.140625" style="125" bestFit="1" customWidth="1"/>
    <col min="2729" max="2729" width="8.140625" style="125" customWidth="1"/>
    <col min="2730" max="2730" width="6.85546875" style="125" customWidth="1"/>
    <col min="2731" max="2731" width="6.5703125" style="125" customWidth="1"/>
    <col min="2732" max="2732" width="12" style="125" customWidth="1"/>
    <col min="2733" max="2733" width="8.5703125" style="125" customWidth="1"/>
    <col min="2734" max="2734" width="7.28515625" style="125" customWidth="1"/>
    <col min="2735" max="2735" width="7.42578125" style="125" customWidth="1"/>
    <col min="2736" max="2736" width="7.28515625" style="125" customWidth="1"/>
    <col min="2737" max="2737" width="9" style="125" customWidth="1"/>
    <col min="2738" max="2738" width="8.85546875" style="125" customWidth="1"/>
    <col min="2739" max="2742" width="7.42578125" style="125" customWidth="1"/>
    <col min="2743" max="2743" width="7.85546875" style="125" customWidth="1"/>
    <col min="2744" max="2744" width="9.140625" style="125"/>
    <col min="2745" max="2745" width="7" style="125" customWidth="1"/>
    <col min="2746" max="2746" width="8.5703125" style="125" customWidth="1"/>
    <col min="2747" max="2747" width="8.7109375" style="125" customWidth="1"/>
    <col min="2748" max="2748" width="8.85546875" style="125" customWidth="1"/>
    <col min="2749" max="2749" width="11.5703125" style="125" bestFit="1" customWidth="1"/>
    <col min="2750" max="2750" width="13.7109375" style="125" customWidth="1"/>
    <col min="2751" max="2751" width="11.7109375" style="125" bestFit="1" customWidth="1"/>
    <col min="2752" max="2752" width="10" style="125" bestFit="1" customWidth="1"/>
    <col min="2753" max="2753" width="8.85546875" style="125" customWidth="1"/>
    <col min="2754" max="2754" width="10.42578125" style="125" customWidth="1"/>
    <col min="2755" max="2755" width="11.28515625" style="125" customWidth="1"/>
    <col min="2756" max="2756" width="8.85546875" style="125" customWidth="1"/>
    <col min="2757" max="2757" width="10.7109375" style="125" customWidth="1"/>
    <col min="2758" max="2758" width="9.140625" style="125"/>
    <col min="2759" max="2759" width="6.7109375" style="125" customWidth="1"/>
    <col min="2760" max="2760" width="8.140625" style="125" customWidth="1"/>
    <col min="2761" max="2761" width="9.28515625" style="125" customWidth="1"/>
    <col min="2762" max="2762" width="11.7109375" style="125" customWidth="1"/>
    <col min="2763" max="2983" width="9.140625" style="125"/>
    <col min="2984" max="2984" width="42.140625" style="125" bestFit="1" customWidth="1"/>
    <col min="2985" max="2985" width="8.140625" style="125" customWidth="1"/>
    <col min="2986" max="2986" width="6.85546875" style="125" customWidth="1"/>
    <col min="2987" max="2987" width="6.5703125" style="125" customWidth="1"/>
    <col min="2988" max="2988" width="12" style="125" customWidth="1"/>
    <col min="2989" max="2989" width="8.5703125" style="125" customWidth="1"/>
    <col min="2990" max="2990" width="7.28515625" style="125" customWidth="1"/>
    <col min="2991" max="2991" width="7.42578125" style="125" customWidth="1"/>
    <col min="2992" max="2992" width="7.28515625" style="125" customWidth="1"/>
    <col min="2993" max="2993" width="9" style="125" customWidth="1"/>
    <col min="2994" max="2994" width="8.85546875" style="125" customWidth="1"/>
    <col min="2995" max="2998" width="7.42578125" style="125" customWidth="1"/>
    <col min="2999" max="2999" width="7.85546875" style="125" customWidth="1"/>
    <col min="3000" max="3000" width="9.140625" style="125"/>
    <col min="3001" max="3001" width="7" style="125" customWidth="1"/>
    <col min="3002" max="3002" width="8.5703125" style="125" customWidth="1"/>
    <col min="3003" max="3003" width="8.7109375" style="125" customWidth="1"/>
    <col min="3004" max="3004" width="8.85546875" style="125" customWidth="1"/>
    <col min="3005" max="3005" width="11.5703125" style="125" bestFit="1" customWidth="1"/>
    <col min="3006" max="3006" width="13.7109375" style="125" customWidth="1"/>
    <col min="3007" max="3007" width="11.7109375" style="125" bestFit="1" customWidth="1"/>
    <col min="3008" max="3008" width="10" style="125" bestFit="1" customWidth="1"/>
    <col min="3009" max="3009" width="8.85546875" style="125" customWidth="1"/>
    <col min="3010" max="3010" width="10.42578125" style="125" customWidth="1"/>
    <col min="3011" max="3011" width="11.28515625" style="125" customWidth="1"/>
    <col min="3012" max="3012" width="8.85546875" style="125" customWidth="1"/>
    <col min="3013" max="3013" width="10.7109375" style="125" customWidth="1"/>
    <col min="3014" max="3014" width="9.140625" style="125"/>
    <col min="3015" max="3015" width="6.7109375" style="125" customWidth="1"/>
    <col min="3016" max="3016" width="8.140625" style="125" customWidth="1"/>
    <col min="3017" max="3017" width="9.28515625" style="125" customWidth="1"/>
    <col min="3018" max="3018" width="11.7109375" style="125" customWidth="1"/>
    <col min="3019" max="3239" width="9.140625" style="125"/>
    <col min="3240" max="3240" width="42.140625" style="125" bestFit="1" customWidth="1"/>
    <col min="3241" max="3241" width="8.140625" style="125" customWidth="1"/>
    <col min="3242" max="3242" width="6.85546875" style="125" customWidth="1"/>
    <col min="3243" max="3243" width="6.5703125" style="125" customWidth="1"/>
    <col min="3244" max="3244" width="12" style="125" customWidth="1"/>
    <col min="3245" max="3245" width="8.5703125" style="125" customWidth="1"/>
    <col min="3246" max="3246" width="7.28515625" style="125" customWidth="1"/>
    <col min="3247" max="3247" width="7.42578125" style="125" customWidth="1"/>
    <col min="3248" max="3248" width="7.28515625" style="125" customWidth="1"/>
    <col min="3249" max="3249" width="9" style="125" customWidth="1"/>
    <col min="3250" max="3250" width="8.85546875" style="125" customWidth="1"/>
    <col min="3251" max="3254" width="7.42578125" style="125" customWidth="1"/>
    <col min="3255" max="3255" width="7.85546875" style="125" customWidth="1"/>
    <col min="3256" max="3256" width="9.140625" style="125"/>
    <col min="3257" max="3257" width="7" style="125" customWidth="1"/>
    <col min="3258" max="3258" width="8.5703125" style="125" customWidth="1"/>
    <col min="3259" max="3259" width="8.7109375" style="125" customWidth="1"/>
    <col min="3260" max="3260" width="8.85546875" style="125" customWidth="1"/>
    <col min="3261" max="3261" width="11.5703125" style="125" bestFit="1" customWidth="1"/>
    <col min="3262" max="3262" width="13.7109375" style="125" customWidth="1"/>
    <col min="3263" max="3263" width="11.7109375" style="125" bestFit="1" customWidth="1"/>
    <col min="3264" max="3264" width="10" style="125" bestFit="1" customWidth="1"/>
    <col min="3265" max="3265" width="8.85546875" style="125" customWidth="1"/>
    <col min="3266" max="3266" width="10.42578125" style="125" customWidth="1"/>
    <col min="3267" max="3267" width="11.28515625" style="125" customWidth="1"/>
    <col min="3268" max="3268" width="8.85546875" style="125" customWidth="1"/>
    <col min="3269" max="3269" width="10.7109375" style="125" customWidth="1"/>
    <col min="3270" max="3270" width="9.140625" style="125"/>
    <col min="3271" max="3271" width="6.7109375" style="125" customWidth="1"/>
    <col min="3272" max="3272" width="8.140625" style="125" customWidth="1"/>
    <col min="3273" max="3273" width="9.28515625" style="125" customWidth="1"/>
    <col min="3274" max="3274" width="11.7109375" style="125" customWidth="1"/>
    <col min="3275" max="3495" width="9.140625" style="125"/>
    <col min="3496" max="3496" width="42.140625" style="125" bestFit="1" customWidth="1"/>
    <col min="3497" max="3497" width="8.140625" style="125" customWidth="1"/>
    <col min="3498" max="3498" width="6.85546875" style="125" customWidth="1"/>
    <col min="3499" max="3499" width="6.5703125" style="125" customWidth="1"/>
    <col min="3500" max="3500" width="12" style="125" customWidth="1"/>
    <col min="3501" max="3501" width="8.5703125" style="125" customWidth="1"/>
    <col min="3502" max="3502" width="7.28515625" style="125" customWidth="1"/>
    <col min="3503" max="3503" width="7.42578125" style="125" customWidth="1"/>
    <col min="3504" max="3504" width="7.28515625" style="125" customWidth="1"/>
    <col min="3505" max="3505" width="9" style="125" customWidth="1"/>
    <col min="3506" max="3506" width="8.85546875" style="125" customWidth="1"/>
    <col min="3507" max="3510" width="7.42578125" style="125" customWidth="1"/>
    <col min="3511" max="3511" width="7.85546875" style="125" customWidth="1"/>
    <col min="3512" max="3512" width="9.140625" style="125"/>
    <col min="3513" max="3513" width="7" style="125" customWidth="1"/>
    <col min="3514" max="3514" width="8.5703125" style="125" customWidth="1"/>
    <col min="3515" max="3515" width="8.7109375" style="125" customWidth="1"/>
    <col min="3516" max="3516" width="8.85546875" style="125" customWidth="1"/>
    <col min="3517" max="3517" width="11.5703125" style="125" bestFit="1" customWidth="1"/>
    <col min="3518" max="3518" width="13.7109375" style="125" customWidth="1"/>
    <col min="3519" max="3519" width="11.7109375" style="125" bestFit="1" customWidth="1"/>
    <col min="3520" max="3520" width="10" style="125" bestFit="1" customWidth="1"/>
    <col min="3521" max="3521" width="8.85546875" style="125" customWidth="1"/>
    <col min="3522" max="3522" width="10.42578125" style="125" customWidth="1"/>
    <col min="3523" max="3523" width="11.28515625" style="125" customWidth="1"/>
    <col min="3524" max="3524" width="8.85546875" style="125" customWidth="1"/>
    <col min="3525" max="3525" width="10.7109375" style="125" customWidth="1"/>
    <col min="3526" max="3526" width="9.140625" style="125"/>
    <col min="3527" max="3527" width="6.7109375" style="125" customWidth="1"/>
    <col min="3528" max="3528" width="8.140625" style="125" customWidth="1"/>
    <col min="3529" max="3529" width="9.28515625" style="125" customWidth="1"/>
    <col min="3530" max="3530" width="11.7109375" style="125" customWidth="1"/>
    <col min="3531" max="3751" width="9.140625" style="125"/>
    <col min="3752" max="3752" width="42.140625" style="125" bestFit="1" customWidth="1"/>
    <col min="3753" max="3753" width="8.140625" style="125" customWidth="1"/>
    <col min="3754" max="3754" width="6.85546875" style="125" customWidth="1"/>
    <col min="3755" max="3755" width="6.5703125" style="125" customWidth="1"/>
    <col min="3756" max="3756" width="12" style="125" customWidth="1"/>
    <col min="3757" max="3757" width="8.5703125" style="125" customWidth="1"/>
    <col min="3758" max="3758" width="7.28515625" style="125" customWidth="1"/>
    <col min="3759" max="3759" width="7.42578125" style="125" customWidth="1"/>
    <col min="3760" max="3760" width="7.28515625" style="125" customWidth="1"/>
    <col min="3761" max="3761" width="9" style="125" customWidth="1"/>
    <col min="3762" max="3762" width="8.85546875" style="125" customWidth="1"/>
    <col min="3763" max="3766" width="7.42578125" style="125" customWidth="1"/>
    <col min="3767" max="3767" width="7.85546875" style="125" customWidth="1"/>
    <col min="3768" max="3768" width="9.140625" style="125"/>
    <col min="3769" max="3769" width="7" style="125" customWidth="1"/>
    <col min="3770" max="3770" width="8.5703125" style="125" customWidth="1"/>
    <col min="3771" max="3771" width="8.7109375" style="125" customWidth="1"/>
    <col min="3772" max="3772" width="8.85546875" style="125" customWidth="1"/>
    <col min="3773" max="3773" width="11.5703125" style="125" bestFit="1" customWidth="1"/>
    <col min="3774" max="3774" width="13.7109375" style="125" customWidth="1"/>
    <col min="3775" max="3775" width="11.7109375" style="125" bestFit="1" customWidth="1"/>
    <col min="3776" max="3776" width="10" style="125" bestFit="1" customWidth="1"/>
    <col min="3777" max="3777" width="8.85546875" style="125" customWidth="1"/>
    <col min="3778" max="3778" width="10.42578125" style="125" customWidth="1"/>
    <col min="3779" max="3779" width="11.28515625" style="125" customWidth="1"/>
    <col min="3780" max="3780" width="8.85546875" style="125" customWidth="1"/>
    <col min="3781" max="3781" width="10.7109375" style="125" customWidth="1"/>
    <col min="3782" max="3782" width="9.140625" style="125"/>
    <col min="3783" max="3783" width="6.7109375" style="125" customWidth="1"/>
    <col min="3784" max="3784" width="8.140625" style="125" customWidth="1"/>
    <col min="3785" max="3785" width="9.28515625" style="125" customWidth="1"/>
    <col min="3786" max="3786" width="11.7109375" style="125" customWidth="1"/>
    <col min="3787" max="4007" width="9.140625" style="125"/>
    <col min="4008" max="4008" width="42.140625" style="125" bestFit="1" customWidth="1"/>
    <col min="4009" max="4009" width="8.140625" style="125" customWidth="1"/>
    <col min="4010" max="4010" width="6.85546875" style="125" customWidth="1"/>
    <col min="4011" max="4011" width="6.5703125" style="125" customWidth="1"/>
    <col min="4012" max="4012" width="12" style="125" customWidth="1"/>
    <col min="4013" max="4013" width="8.5703125" style="125" customWidth="1"/>
    <col min="4014" max="4014" width="7.28515625" style="125" customWidth="1"/>
    <col min="4015" max="4015" width="7.42578125" style="125" customWidth="1"/>
    <col min="4016" max="4016" width="7.28515625" style="125" customWidth="1"/>
    <col min="4017" max="4017" width="9" style="125" customWidth="1"/>
    <col min="4018" max="4018" width="8.85546875" style="125" customWidth="1"/>
    <col min="4019" max="4022" width="7.42578125" style="125" customWidth="1"/>
    <col min="4023" max="4023" width="7.85546875" style="125" customWidth="1"/>
    <col min="4024" max="4024" width="9.140625" style="125"/>
    <col min="4025" max="4025" width="7" style="125" customWidth="1"/>
    <col min="4026" max="4026" width="8.5703125" style="125" customWidth="1"/>
    <col min="4027" max="4027" width="8.7109375" style="125" customWidth="1"/>
    <col min="4028" max="4028" width="8.85546875" style="125" customWidth="1"/>
    <col min="4029" max="4029" width="11.5703125" style="125" bestFit="1" customWidth="1"/>
    <col min="4030" max="4030" width="13.7109375" style="125" customWidth="1"/>
    <col min="4031" max="4031" width="11.7109375" style="125" bestFit="1" customWidth="1"/>
    <col min="4032" max="4032" width="10" style="125" bestFit="1" customWidth="1"/>
    <col min="4033" max="4033" width="8.85546875" style="125" customWidth="1"/>
    <col min="4034" max="4034" width="10.42578125" style="125" customWidth="1"/>
    <col min="4035" max="4035" width="11.28515625" style="125" customWidth="1"/>
    <col min="4036" max="4036" width="8.85546875" style="125" customWidth="1"/>
    <col min="4037" max="4037" width="10.7109375" style="125" customWidth="1"/>
    <col min="4038" max="4038" width="9.140625" style="125"/>
    <col min="4039" max="4039" width="6.7109375" style="125" customWidth="1"/>
    <col min="4040" max="4040" width="8.140625" style="125" customWidth="1"/>
    <col min="4041" max="4041" width="9.28515625" style="125" customWidth="1"/>
    <col min="4042" max="4042" width="11.7109375" style="125" customWidth="1"/>
    <col min="4043" max="4263" width="9.140625" style="125"/>
    <col min="4264" max="4264" width="42.140625" style="125" bestFit="1" customWidth="1"/>
    <col min="4265" max="4265" width="8.140625" style="125" customWidth="1"/>
    <col min="4266" max="4266" width="6.85546875" style="125" customWidth="1"/>
    <col min="4267" max="4267" width="6.5703125" style="125" customWidth="1"/>
    <col min="4268" max="4268" width="12" style="125" customWidth="1"/>
    <col min="4269" max="4269" width="8.5703125" style="125" customWidth="1"/>
    <col min="4270" max="4270" width="7.28515625" style="125" customWidth="1"/>
    <col min="4271" max="4271" width="7.42578125" style="125" customWidth="1"/>
    <col min="4272" max="4272" width="7.28515625" style="125" customWidth="1"/>
    <col min="4273" max="4273" width="9" style="125" customWidth="1"/>
    <col min="4274" max="4274" width="8.85546875" style="125" customWidth="1"/>
    <col min="4275" max="4278" width="7.42578125" style="125" customWidth="1"/>
    <col min="4279" max="4279" width="7.85546875" style="125" customWidth="1"/>
    <col min="4280" max="4280" width="9.140625" style="125"/>
    <col min="4281" max="4281" width="7" style="125" customWidth="1"/>
    <col min="4282" max="4282" width="8.5703125" style="125" customWidth="1"/>
    <col min="4283" max="4283" width="8.7109375" style="125" customWidth="1"/>
    <col min="4284" max="4284" width="8.85546875" style="125" customWidth="1"/>
    <col min="4285" max="4285" width="11.5703125" style="125" bestFit="1" customWidth="1"/>
    <col min="4286" max="4286" width="13.7109375" style="125" customWidth="1"/>
    <col min="4287" max="4287" width="11.7109375" style="125" bestFit="1" customWidth="1"/>
    <col min="4288" max="4288" width="10" style="125" bestFit="1" customWidth="1"/>
    <col min="4289" max="4289" width="8.85546875" style="125" customWidth="1"/>
    <col min="4290" max="4290" width="10.42578125" style="125" customWidth="1"/>
    <col min="4291" max="4291" width="11.28515625" style="125" customWidth="1"/>
    <col min="4292" max="4292" width="8.85546875" style="125" customWidth="1"/>
    <col min="4293" max="4293" width="10.7109375" style="125" customWidth="1"/>
    <col min="4294" max="4294" width="9.140625" style="125"/>
    <col min="4295" max="4295" width="6.7109375" style="125" customWidth="1"/>
    <col min="4296" max="4296" width="8.140625" style="125" customWidth="1"/>
    <col min="4297" max="4297" width="9.28515625" style="125" customWidth="1"/>
    <col min="4298" max="4298" width="11.7109375" style="125" customWidth="1"/>
    <col min="4299" max="4519" width="9.140625" style="125"/>
    <col min="4520" max="4520" width="42.140625" style="125" bestFit="1" customWidth="1"/>
    <col min="4521" max="4521" width="8.140625" style="125" customWidth="1"/>
    <col min="4522" max="4522" width="6.85546875" style="125" customWidth="1"/>
    <col min="4523" max="4523" width="6.5703125" style="125" customWidth="1"/>
    <col min="4524" max="4524" width="12" style="125" customWidth="1"/>
    <col min="4525" max="4525" width="8.5703125" style="125" customWidth="1"/>
    <col min="4526" max="4526" width="7.28515625" style="125" customWidth="1"/>
    <col min="4527" max="4527" width="7.42578125" style="125" customWidth="1"/>
    <col min="4528" max="4528" width="7.28515625" style="125" customWidth="1"/>
    <col min="4529" max="4529" width="9" style="125" customWidth="1"/>
    <col min="4530" max="4530" width="8.85546875" style="125" customWidth="1"/>
    <col min="4531" max="4534" width="7.42578125" style="125" customWidth="1"/>
    <col min="4535" max="4535" width="7.85546875" style="125" customWidth="1"/>
    <col min="4536" max="4536" width="9.140625" style="125"/>
    <col min="4537" max="4537" width="7" style="125" customWidth="1"/>
    <col min="4538" max="4538" width="8.5703125" style="125" customWidth="1"/>
    <col min="4539" max="4539" width="8.7109375" style="125" customWidth="1"/>
    <col min="4540" max="4540" width="8.85546875" style="125" customWidth="1"/>
    <col min="4541" max="4541" width="11.5703125" style="125" bestFit="1" customWidth="1"/>
    <col min="4542" max="4542" width="13.7109375" style="125" customWidth="1"/>
    <col min="4543" max="4543" width="11.7109375" style="125" bestFit="1" customWidth="1"/>
    <col min="4544" max="4544" width="10" style="125" bestFit="1" customWidth="1"/>
    <col min="4545" max="4545" width="8.85546875" style="125" customWidth="1"/>
    <col min="4546" max="4546" width="10.42578125" style="125" customWidth="1"/>
    <col min="4547" max="4547" width="11.28515625" style="125" customWidth="1"/>
    <col min="4548" max="4548" width="8.85546875" style="125" customWidth="1"/>
    <col min="4549" max="4549" width="10.7109375" style="125" customWidth="1"/>
    <col min="4550" max="4550" width="9.140625" style="125"/>
    <col min="4551" max="4551" width="6.7109375" style="125" customWidth="1"/>
    <col min="4552" max="4552" width="8.140625" style="125" customWidth="1"/>
    <col min="4553" max="4553" width="9.28515625" style="125" customWidth="1"/>
    <col min="4554" max="4554" width="11.7109375" style="125" customWidth="1"/>
    <col min="4555" max="4775" width="9.140625" style="125"/>
    <col min="4776" max="4776" width="42.140625" style="125" bestFit="1" customWidth="1"/>
    <col min="4777" max="4777" width="8.140625" style="125" customWidth="1"/>
    <col min="4778" max="4778" width="6.85546875" style="125" customWidth="1"/>
    <col min="4779" max="4779" width="6.5703125" style="125" customWidth="1"/>
    <col min="4780" max="4780" width="12" style="125" customWidth="1"/>
    <col min="4781" max="4781" width="8.5703125" style="125" customWidth="1"/>
    <col min="4782" max="4782" width="7.28515625" style="125" customWidth="1"/>
    <col min="4783" max="4783" width="7.42578125" style="125" customWidth="1"/>
    <col min="4784" max="4784" width="7.28515625" style="125" customWidth="1"/>
    <col min="4785" max="4785" width="9" style="125" customWidth="1"/>
    <col min="4786" max="4786" width="8.85546875" style="125" customWidth="1"/>
    <col min="4787" max="4790" width="7.42578125" style="125" customWidth="1"/>
    <col min="4791" max="4791" width="7.85546875" style="125" customWidth="1"/>
    <col min="4792" max="4792" width="9.140625" style="125"/>
    <col min="4793" max="4793" width="7" style="125" customWidth="1"/>
    <col min="4794" max="4794" width="8.5703125" style="125" customWidth="1"/>
    <col min="4795" max="4795" width="8.7109375" style="125" customWidth="1"/>
    <col min="4796" max="4796" width="8.85546875" style="125" customWidth="1"/>
    <col min="4797" max="4797" width="11.5703125" style="125" bestFit="1" customWidth="1"/>
    <col min="4798" max="4798" width="13.7109375" style="125" customWidth="1"/>
    <col min="4799" max="4799" width="11.7109375" style="125" bestFit="1" customWidth="1"/>
    <col min="4800" max="4800" width="10" style="125" bestFit="1" customWidth="1"/>
    <col min="4801" max="4801" width="8.85546875" style="125" customWidth="1"/>
    <col min="4802" max="4802" width="10.42578125" style="125" customWidth="1"/>
    <col min="4803" max="4803" width="11.28515625" style="125" customWidth="1"/>
    <col min="4804" max="4804" width="8.85546875" style="125" customWidth="1"/>
    <col min="4805" max="4805" width="10.7109375" style="125" customWidth="1"/>
    <col min="4806" max="4806" width="9.140625" style="125"/>
    <col min="4807" max="4807" width="6.7109375" style="125" customWidth="1"/>
    <col min="4808" max="4808" width="8.140625" style="125" customWidth="1"/>
    <col min="4809" max="4809" width="9.28515625" style="125" customWidth="1"/>
    <col min="4810" max="4810" width="11.7109375" style="125" customWidth="1"/>
    <col min="4811" max="5031" width="9.140625" style="125"/>
    <col min="5032" max="5032" width="42.140625" style="125" bestFit="1" customWidth="1"/>
    <col min="5033" max="5033" width="8.140625" style="125" customWidth="1"/>
    <col min="5034" max="5034" width="6.85546875" style="125" customWidth="1"/>
    <col min="5035" max="5035" width="6.5703125" style="125" customWidth="1"/>
    <col min="5036" max="5036" width="12" style="125" customWidth="1"/>
    <col min="5037" max="5037" width="8.5703125" style="125" customWidth="1"/>
    <col min="5038" max="5038" width="7.28515625" style="125" customWidth="1"/>
    <col min="5039" max="5039" width="7.42578125" style="125" customWidth="1"/>
    <col min="5040" max="5040" width="7.28515625" style="125" customWidth="1"/>
    <col min="5041" max="5041" width="9" style="125" customWidth="1"/>
    <col min="5042" max="5042" width="8.85546875" style="125" customWidth="1"/>
    <col min="5043" max="5046" width="7.42578125" style="125" customWidth="1"/>
    <col min="5047" max="5047" width="7.85546875" style="125" customWidth="1"/>
    <col min="5048" max="5048" width="9.140625" style="125"/>
    <col min="5049" max="5049" width="7" style="125" customWidth="1"/>
    <col min="5050" max="5050" width="8.5703125" style="125" customWidth="1"/>
    <col min="5051" max="5051" width="8.7109375" style="125" customWidth="1"/>
    <col min="5052" max="5052" width="8.85546875" style="125" customWidth="1"/>
    <col min="5053" max="5053" width="11.5703125" style="125" bestFit="1" customWidth="1"/>
    <col min="5054" max="5054" width="13.7109375" style="125" customWidth="1"/>
    <col min="5055" max="5055" width="11.7109375" style="125" bestFit="1" customWidth="1"/>
    <col min="5056" max="5056" width="10" style="125" bestFit="1" customWidth="1"/>
    <col min="5057" max="5057" width="8.85546875" style="125" customWidth="1"/>
    <col min="5058" max="5058" width="10.42578125" style="125" customWidth="1"/>
    <col min="5059" max="5059" width="11.28515625" style="125" customWidth="1"/>
    <col min="5060" max="5060" width="8.85546875" style="125" customWidth="1"/>
    <col min="5061" max="5061" width="10.7109375" style="125" customWidth="1"/>
    <col min="5062" max="5062" width="9.140625" style="125"/>
    <col min="5063" max="5063" width="6.7109375" style="125" customWidth="1"/>
    <col min="5064" max="5064" width="8.140625" style="125" customWidth="1"/>
    <col min="5065" max="5065" width="9.28515625" style="125" customWidth="1"/>
    <col min="5066" max="5066" width="11.7109375" style="125" customWidth="1"/>
    <col min="5067" max="5287" width="9.140625" style="125"/>
    <col min="5288" max="5288" width="42.140625" style="125" bestFit="1" customWidth="1"/>
    <col min="5289" max="5289" width="8.140625" style="125" customWidth="1"/>
    <col min="5290" max="5290" width="6.85546875" style="125" customWidth="1"/>
    <col min="5291" max="5291" width="6.5703125" style="125" customWidth="1"/>
    <col min="5292" max="5292" width="12" style="125" customWidth="1"/>
    <col min="5293" max="5293" width="8.5703125" style="125" customWidth="1"/>
    <col min="5294" max="5294" width="7.28515625" style="125" customWidth="1"/>
    <col min="5295" max="5295" width="7.42578125" style="125" customWidth="1"/>
    <col min="5296" max="5296" width="7.28515625" style="125" customWidth="1"/>
    <col min="5297" max="5297" width="9" style="125" customWidth="1"/>
    <col min="5298" max="5298" width="8.85546875" style="125" customWidth="1"/>
    <col min="5299" max="5302" width="7.42578125" style="125" customWidth="1"/>
    <col min="5303" max="5303" width="7.85546875" style="125" customWidth="1"/>
    <col min="5304" max="5304" width="9.140625" style="125"/>
    <col min="5305" max="5305" width="7" style="125" customWidth="1"/>
    <col min="5306" max="5306" width="8.5703125" style="125" customWidth="1"/>
    <col min="5307" max="5307" width="8.7109375" style="125" customWidth="1"/>
    <col min="5308" max="5308" width="8.85546875" style="125" customWidth="1"/>
    <col min="5309" max="5309" width="11.5703125" style="125" bestFit="1" customWidth="1"/>
    <col min="5310" max="5310" width="13.7109375" style="125" customWidth="1"/>
    <col min="5311" max="5311" width="11.7109375" style="125" bestFit="1" customWidth="1"/>
    <col min="5312" max="5312" width="10" style="125" bestFit="1" customWidth="1"/>
    <col min="5313" max="5313" width="8.85546875" style="125" customWidth="1"/>
    <col min="5314" max="5314" width="10.42578125" style="125" customWidth="1"/>
    <col min="5315" max="5315" width="11.28515625" style="125" customWidth="1"/>
    <col min="5316" max="5316" width="8.85546875" style="125" customWidth="1"/>
    <col min="5317" max="5317" width="10.7109375" style="125" customWidth="1"/>
    <col min="5318" max="5318" width="9.140625" style="125"/>
    <col min="5319" max="5319" width="6.7109375" style="125" customWidth="1"/>
    <col min="5320" max="5320" width="8.140625" style="125" customWidth="1"/>
    <col min="5321" max="5321" width="9.28515625" style="125" customWidth="1"/>
    <col min="5322" max="5322" width="11.7109375" style="125" customWidth="1"/>
    <col min="5323" max="5543" width="9.140625" style="125"/>
    <col min="5544" max="5544" width="42.140625" style="125" bestFit="1" customWidth="1"/>
    <col min="5545" max="5545" width="8.140625" style="125" customWidth="1"/>
    <col min="5546" max="5546" width="6.85546875" style="125" customWidth="1"/>
    <col min="5547" max="5547" width="6.5703125" style="125" customWidth="1"/>
    <col min="5548" max="5548" width="12" style="125" customWidth="1"/>
    <col min="5549" max="5549" width="8.5703125" style="125" customWidth="1"/>
    <col min="5550" max="5550" width="7.28515625" style="125" customWidth="1"/>
    <col min="5551" max="5551" width="7.42578125" style="125" customWidth="1"/>
    <col min="5552" max="5552" width="7.28515625" style="125" customWidth="1"/>
    <col min="5553" max="5553" width="9" style="125" customWidth="1"/>
    <col min="5554" max="5554" width="8.85546875" style="125" customWidth="1"/>
    <col min="5555" max="5558" width="7.42578125" style="125" customWidth="1"/>
    <col min="5559" max="5559" width="7.85546875" style="125" customWidth="1"/>
    <col min="5560" max="5560" width="9.140625" style="125"/>
    <col min="5561" max="5561" width="7" style="125" customWidth="1"/>
    <col min="5562" max="5562" width="8.5703125" style="125" customWidth="1"/>
    <col min="5563" max="5563" width="8.7109375" style="125" customWidth="1"/>
    <col min="5564" max="5564" width="8.85546875" style="125" customWidth="1"/>
    <col min="5565" max="5565" width="11.5703125" style="125" bestFit="1" customWidth="1"/>
    <col min="5566" max="5566" width="13.7109375" style="125" customWidth="1"/>
    <col min="5567" max="5567" width="11.7109375" style="125" bestFit="1" customWidth="1"/>
    <col min="5568" max="5568" width="10" style="125" bestFit="1" customWidth="1"/>
    <col min="5569" max="5569" width="8.85546875" style="125" customWidth="1"/>
    <col min="5570" max="5570" width="10.42578125" style="125" customWidth="1"/>
    <col min="5571" max="5571" width="11.28515625" style="125" customWidth="1"/>
    <col min="5572" max="5572" width="8.85546875" style="125" customWidth="1"/>
    <col min="5573" max="5573" width="10.7109375" style="125" customWidth="1"/>
    <col min="5574" max="5574" width="9.140625" style="125"/>
    <col min="5575" max="5575" width="6.7109375" style="125" customWidth="1"/>
    <col min="5576" max="5576" width="8.140625" style="125" customWidth="1"/>
    <col min="5577" max="5577" width="9.28515625" style="125" customWidth="1"/>
    <col min="5578" max="5578" width="11.7109375" style="125" customWidth="1"/>
    <col min="5579" max="5799" width="9.140625" style="125"/>
    <col min="5800" max="5800" width="42.140625" style="125" bestFit="1" customWidth="1"/>
    <col min="5801" max="5801" width="8.140625" style="125" customWidth="1"/>
    <col min="5802" max="5802" width="6.85546875" style="125" customWidth="1"/>
    <col min="5803" max="5803" width="6.5703125" style="125" customWidth="1"/>
    <col min="5804" max="5804" width="12" style="125" customWidth="1"/>
    <col min="5805" max="5805" width="8.5703125" style="125" customWidth="1"/>
    <col min="5806" max="5806" width="7.28515625" style="125" customWidth="1"/>
    <col min="5807" max="5807" width="7.42578125" style="125" customWidth="1"/>
    <col min="5808" max="5808" width="7.28515625" style="125" customWidth="1"/>
    <col min="5809" max="5809" width="9" style="125" customWidth="1"/>
    <col min="5810" max="5810" width="8.85546875" style="125" customWidth="1"/>
    <col min="5811" max="5814" width="7.42578125" style="125" customWidth="1"/>
    <col min="5815" max="5815" width="7.85546875" style="125" customWidth="1"/>
    <col min="5816" max="5816" width="9.140625" style="125"/>
    <col min="5817" max="5817" width="7" style="125" customWidth="1"/>
    <col min="5818" max="5818" width="8.5703125" style="125" customWidth="1"/>
    <col min="5819" max="5819" width="8.7109375" style="125" customWidth="1"/>
    <col min="5820" max="5820" width="8.85546875" style="125" customWidth="1"/>
    <col min="5821" max="5821" width="11.5703125" style="125" bestFit="1" customWidth="1"/>
    <col min="5822" max="5822" width="13.7109375" style="125" customWidth="1"/>
    <col min="5823" max="5823" width="11.7109375" style="125" bestFit="1" customWidth="1"/>
    <col min="5824" max="5824" width="10" style="125" bestFit="1" customWidth="1"/>
    <col min="5825" max="5825" width="8.85546875" style="125" customWidth="1"/>
    <col min="5826" max="5826" width="10.42578125" style="125" customWidth="1"/>
    <col min="5827" max="5827" width="11.28515625" style="125" customWidth="1"/>
    <col min="5828" max="5828" width="8.85546875" style="125" customWidth="1"/>
    <col min="5829" max="5829" width="10.7109375" style="125" customWidth="1"/>
    <col min="5830" max="5830" width="9.140625" style="125"/>
    <col min="5831" max="5831" width="6.7109375" style="125" customWidth="1"/>
    <col min="5832" max="5832" width="8.140625" style="125" customWidth="1"/>
    <col min="5833" max="5833" width="9.28515625" style="125" customWidth="1"/>
    <col min="5834" max="5834" width="11.7109375" style="125" customWidth="1"/>
    <col min="5835" max="6055" width="9.140625" style="125"/>
    <col min="6056" max="6056" width="42.140625" style="125" bestFit="1" customWidth="1"/>
    <col min="6057" max="6057" width="8.140625" style="125" customWidth="1"/>
    <col min="6058" max="6058" width="6.85546875" style="125" customWidth="1"/>
    <col min="6059" max="6059" width="6.5703125" style="125" customWidth="1"/>
    <col min="6060" max="6060" width="12" style="125" customWidth="1"/>
    <col min="6061" max="6061" width="8.5703125" style="125" customWidth="1"/>
    <col min="6062" max="6062" width="7.28515625" style="125" customWidth="1"/>
    <col min="6063" max="6063" width="7.42578125" style="125" customWidth="1"/>
    <col min="6064" max="6064" width="7.28515625" style="125" customWidth="1"/>
    <col min="6065" max="6065" width="9" style="125" customWidth="1"/>
    <col min="6066" max="6066" width="8.85546875" style="125" customWidth="1"/>
    <col min="6067" max="6070" width="7.42578125" style="125" customWidth="1"/>
    <col min="6071" max="6071" width="7.85546875" style="125" customWidth="1"/>
    <col min="6072" max="6072" width="9.140625" style="125"/>
    <col min="6073" max="6073" width="7" style="125" customWidth="1"/>
    <col min="6074" max="6074" width="8.5703125" style="125" customWidth="1"/>
    <col min="6075" max="6075" width="8.7109375" style="125" customWidth="1"/>
    <col min="6076" max="6076" width="8.85546875" style="125" customWidth="1"/>
    <col min="6077" max="6077" width="11.5703125" style="125" bestFit="1" customWidth="1"/>
    <col min="6078" max="6078" width="13.7109375" style="125" customWidth="1"/>
    <col min="6079" max="6079" width="11.7109375" style="125" bestFit="1" customWidth="1"/>
    <col min="6080" max="6080" width="10" style="125" bestFit="1" customWidth="1"/>
    <col min="6081" max="6081" width="8.85546875" style="125" customWidth="1"/>
    <col min="6082" max="6082" width="10.42578125" style="125" customWidth="1"/>
    <col min="6083" max="6083" width="11.28515625" style="125" customWidth="1"/>
    <col min="6084" max="6084" width="8.85546875" style="125" customWidth="1"/>
    <col min="6085" max="6085" width="10.7109375" style="125" customWidth="1"/>
    <col min="6086" max="6086" width="9.140625" style="125"/>
    <col min="6087" max="6087" width="6.7109375" style="125" customWidth="1"/>
    <col min="6088" max="6088" width="8.140625" style="125" customWidth="1"/>
    <col min="6089" max="6089" width="9.28515625" style="125" customWidth="1"/>
    <col min="6090" max="6090" width="11.7109375" style="125" customWidth="1"/>
    <col min="6091" max="6311" width="9.140625" style="125"/>
    <col min="6312" max="6312" width="42.140625" style="125" bestFit="1" customWidth="1"/>
    <col min="6313" max="6313" width="8.140625" style="125" customWidth="1"/>
    <col min="6314" max="6314" width="6.85546875" style="125" customWidth="1"/>
    <col min="6315" max="6315" width="6.5703125" style="125" customWidth="1"/>
    <col min="6316" max="6316" width="12" style="125" customWidth="1"/>
    <col min="6317" max="6317" width="8.5703125" style="125" customWidth="1"/>
    <col min="6318" max="6318" width="7.28515625" style="125" customWidth="1"/>
    <col min="6319" max="6319" width="7.42578125" style="125" customWidth="1"/>
    <col min="6320" max="6320" width="7.28515625" style="125" customWidth="1"/>
    <col min="6321" max="6321" width="9" style="125" customWidth="1"/>
    <col min="6322" max="6322" width="8.85546875" style="125" customWidth="1"/>
    <col min="6323" max="6326" width="7.42578125" style="125" customWidth="1"/>
    <col min="6327" max="6327" width="7.85546875" style="125" customWidth="1"/>
    <col min="6328" max="6328" width="9.140625" style="125"/>
    <col min="6329" max="6329" width="7" style="125" customWidth="1"/>
    <col min="6330" max="6330" width="8.5703125" style="125" customWidth="1"/>
    <col min="6331" max="6331" width="8.7109375" style="125" customWidth="1"/>
    <col min="6332" max="6332" width="8.85546875" style="125" customWidth="1"/>
    <col min="6333" max="6333" width="11.5703125" style="125" bestFit="1" customWidth="1"/>
    <col min="6334" max="6334" width="13.7109375" style="125" customWidth="1"/>
    <col min="6335" max="6335" width="11.7109375" style="125" bestFit="1" customWidth="1"/>
    <col min="6336" max="6336" width="10" style="125" bestFit="1" customWidth="1"/>
    <col min="6337" max="6337" width="8.85546875" style="125" customWidth="1"/>
    <col min="6338" max="6338" width="10.42578125" style="125" customWidth="1"/>
    <col min="6339" max="6339" width="11.28515625" style="125" customWidth="1"/>
    <col min="6340" max="6340" width="8.85546875" style="125" customWidth="1"/>
    <col min="6341" max="6341" width="10.7109375" style="125" customWidth="1"/>
    <col min="6342" max="6342" width="9.140625" style="125"/>
    <col min="6343" max="6343" width="6.7109375" style="125" customWidth="1"/>
    <col min="6344" max="6344" width="8.140625" style="125" customWidth="1"/>
    <col min="6345" max="6345" width="9.28515625" style="125" customWidth="1"/>
    <col min="6346" max="6346" width="11.7109375" style="125" customWidth="1"/>
    <col min="6347" max="6567" width="9.140625" style="125"/>
    <col min="6568" max="6568" width="42.140625" style="125" bestFit="1" customWidth="1"/>
    <col min="6569" max="6569" width="8.140625" style="125" customWidth="1"/>
    <col min="6570" max="6570" width="6.85546875" style="125" customWidth="1"/>
    <col min="6571" max="6571" width="6.5703125" style="125" customWidth="1"/>
    <col min="6572" max="6572" width="12" style="125" customWidth="1"/>
    <col min="6573" max="6573" width="8.5703125" style="125" customWidth="1"/>
    <col min="6574" max="6574" width="7.28515625" style="125" customWidth="1"/>
    <col min="6575" max="6575" width="7.42578125" style="125" customWidth="1"/>
    <col min="6576" max="6576" width="7.28515625" style="125" customWidth="1"/>
    <col min="6577" max="6577" width="9" style="125" customWidth="1"/>
    <col min="6578" max="6578" width="8.85546875" style="125" customWidth="1"/>
    <col min="6579" max="6582" width="7.42578125" style="125" customWidth="1"/>
    <col min="6583" max="6583" width="7.85546875" style="125" customWidth="1"/>
    <col min="6584" max="6584" width="9.140625" style="125"/>
    <col min="6585" max="6585" width="7" style="125" customWidth="1"/>
    <col min="6586" max="6586" width="8.5703125" style="125" customWidth="1"/>
    <col min="6587" max="6587" width="8.7109375" style="125" customWidth="1"/>
    <col min="6588" max="6588" width="8.85546875" style="125" customWidth="1"/>
    <col min="6589" max="6589" width="11.5703125" style="125" bestFit="1" customWidth="1"/>
    <col min="6590" max="6590" width="13.7109375" style="125" customWidth="1"/>
    <col min="6591" max="6591" width="11.7109375" style="125" bestFit="1" customWidth="1"/>
    <col min="6592" max="6592" width="10" style="125" bestFit="1" customWidth="1"/>
    <col min="6593" max="6593" width="8.85546875" style="125" customWidth="1"/>
    <col min="6594" max="6594" width="10.42578125" style="125" customWidth="1"/>
    <col min="6595" max="6595" width="11.28515625" style="125" customWidth="1"/>
    <col min="6596" max="6596" width="8.85546875" style="125" customWidth="1"/>
    <col min="6597" max="6597" width="10.7109375" style="125" customWidth="1"/>
    <col min="6598" max="6598" width="9.140625" style="125"/>
    <col min="6599" max="6599" width="6.7109375" style="125" customWidth="1"/>
    <col min="6600" max="6600" width="8.140625" style="125" customWidth="1"/>
    <col min="6601" max="6601" width="9.28515625" style="125" customWidth="1"/>
    <col min="6602" max="6602" width="11.7109375" style="125" customWidth="1"/>
    <col min="6603" max="6823" width="9.140625" style="125"/>
    <col min="6824" max="6824" width="42.140625" style="125" bestFit="1" customWidth="1"/>
    <col min="6825" max="6825" width="8.140625" style="125" customWidth="1"/>
    <col min="6826" max="6826" width="6.85546875" style="125" customWidth="1"/>
    <col min="6827" max="6827" width="6.5703125" style="125" customWidth="1"/>
    <col min="6828" max="6828" width="12" style="125" customWidth="1"/>
    <col min="6829" max="6829" width="8.5703125" style="125" customWidth="1"/>
    <col min="6830" max="6830" width="7.28515625" style="125" customWidth="1"/>
    <col min="6831" max="6831" width="7.42578125" style="125" customWidth="1"/>
    <col min="6832" max="6832" width="7.28515625" style="125" customWidth="1"/>
    <col min="6833" max="6833" width="9" style="125" customWidth="1"/>
    <col min="6834" max="6834" width="8.85546875" style="125" customWidth="1"/>
    <col min="6835" max="6838" width="7.42578125" style="125" customWidth="1"/>
    <col min="6839" max="6839" width="7.85546875" style="125" customWidth="1"/>
    <col min="6840" max="6840" width="9.140625" style="125"/>
    <col min="6841" max="6841" width="7" style="125" customWidth="1"/>
    <col min="6842" max="6842" width="8.5703125" style="125" customWidth="1"/>
    <col min="6843" max="6843" width="8.7109375" style="125" customWidth="1"/>
    <col min="6844" max="6844" width="8.85546875" style="125" customWidth="1"/>
    <col min="6845" max="6845" width="11.5703125" style="125" bestFit="1" customWidth="1"/>
    <col min="6846" max="6846" width="13.7109375" style="125" customWidth="1"/>
    <col min="6847" max="6847" width="11.7109375" style="125" bestFit="1" customWidth="1"/>
    <col min="6848" max="6848" width="10" style="125" bestFit="1" customWidth="1"/>
    <col min="6849" max="6849" width="8.85546875" style="125" customWidth="1"/>
    <col min="6850" max="6850" width="10.42578125" style="125" customWidth="1"/>
    <col min="6851" max="6851" width="11.28515625" style="125" customWidth="1"/>
    <col min="6852" max="6852" width="8.85546875" style="125" customWidth="1"/>
    <col min="6853" max="6853" width="10.7109375" style="125" customWidth="1"/>
    <col min="6854" max="6854" width="9.140625" style="125"/>
    <col min="6855" max="6855" width="6.7109375" style="125" customWidth="1"/>
    <col min="6856" max="6856" width="8.140625" style="125" customWidth="1"/>
    <col min="6857" max="6857" width="9.28515625" style="125" customWidth="1"/>
    <col min="6858" max="6858" width="11.7109375" style="125" customWidth="1"/>
    <col min="6859" max="7079" width="9.140625" style="125"/>
    <col min="7080" max="7080" width="42.140625" style="125" bestFit="1" customWidth="1"/>
    <col min="7081" max="7081" width="8.140625" style="125" customWidth="1"/>
    <col min="7082" max="7082" width="6.85546875" style="125" customWidth="1"/>
    <col min="7083" max="7083" width="6.5703125" style="125" customWidth="1"/>
    <col min="7084" max="7084" width="12" style="125" customWidth="1"/>
    <col min="7085" max="7085" width="8.5703125" style="125" customWidth="1"/>
    <col min="7086" max="7086" width="7.28515625" style="125" customWidth="1"/>
    <col min="7087" max="7087" width="7.42578125" style="125" customWidth="1"/>
    <col min="7088" max="7088" width="7.28515625" style="125" customWidth="1"/>
    <col min="7089" max="7089" width="9" style="125" customWidth="1"/>
    <col min="7090" max="7090" width="8.85546875" style="125" customWidth="1"/>
    <col min="7091" max="7094" width="7.42578125" style="125" customWidth="1"/>
    <col min="7095" max="7095" width="7.85546875" style="125" customWidth="1"/>
    <col min="7096" max="7096" width="9.140625" style="125"/>
    <col min="7097" max="7097" width="7" style="125" customWidth="1"/>
    <col min="7098" max="7098" width="8.5703125" style="125" customWidth="1"/>
    <col min="7099" max="7099" width="8.7109375" style="125" customWidth="1"/>
    <col min="7100" max="7100" width="8.85546875" style="125" customWidth="1"/>
    <col min="7101" max="7101" width="11.5703125" style="125" bestFit="1" customWidth="1"/>
    <col min="7102" max="7102" width="13.7109375" style="125" customWidth="1"/>
    <col min="7103" max="7103" width="11.7109375" style="125" bestFit="1" customWidth="1"/>
    <col min="7104" max="7104" width="10" style="125" bestFit="1" customWidth="1"/>
    <col min="7105" max="7105" width="8.85546875" style="125" customWidth="1"/>
    <col min="7106" max="7106" width="10.42578125" style="125" customWidth="1"/>
    <col min="7107" max="7107" width="11.28515625" style="125" customWidth="1"/>
    <col min="7108" max="7108" width="8.85546875" style="125" customWidth="1"/>
    <col min="7109" max="7109" width="10.7109375" style="125" customWidth="1"/>
    <col min="7110" max="7110" width="9.140625" style="125"/>
    <col min="7111" max="7111" width="6.7109375" style="125" customWidth="1"/>
    <col min="7112" max="7112" width="8.140625" style="125" customWidth="1"/>
    <col min="7113" max="7113" width="9.28515625" style="125" customWidth="1"/>
    <col min="7114" max="7114" width="11.7109375" style="125" customWidth="1"/>
    <col min="7115" max="7335" width="9.140625" style="125"/>
    <col min="7336" max="7336" width="42.140625" style="125" bestFit="1" customWidth="1"/>
    <col min="7337" max="7337" width="8.140625" style="125" customWidth="1"/>
    <col min="7338" max="7338" width="6.85546875" style="125" customWidth="1"/>
    <col min="7339" max="7339" width="6.5703125" style="125" customWidth="1"/>
    <col min="7340" max="7340" width="12" style="125" customWidth="1"/>
    <col min="7341" max="7341" width="8.5703125" style="125" customWidth="1"/>
    <col min="7342" max="7342" width="7.28515625" style="125" customWidth="1"/>
    <col min="7343" max="7343" width="7.42578125" style="125" customWidth="1"/>
    <col min="7344" max="7344" width="7.28515625" style="125" customWidth="1"/>
    <col min="7345" max="7345" width="9" style="125" customWidth="1"/>
    <col min="7346" max="7346" width="8.85546875" style="125" customWidth="1"/>
    <col min="7347" max="7350" width="7.42578125" style="125" customWidth="1"/>
    <col min="7351" max="7351" width="7.85546875" style="125" customWidth="1"/>
    <col min="7352" max="7352" width="9.140625" style="125"/>
    <col min="7353" max="7353" width="7" style="125" customWidth="1"/>
    <col min="7354" max="7354" width="8.5703125" style="125" customWidth="1"/>
    <col min="7355" max="7355" width="8.7109375" style="125" customWidth="1"/>
    <col min="7356" max="7356" width="8.85546875" style="125" customWidth="1"/>
    <col min="7357" max="7357" width="11.5703125" style="125" bestFit="1" customWidth="1"/>
    <col min="7358" max="7358" width="13.7109375" style="125" customWidth="1"/>
    <col min="7359" max="7359" width="11.7109375" style="125" bestFit="1" customWidth="1"/>
    <col min="7360" max="7360" width="10" style="125" bestFit="1" customWidth="1"/>
    <col min="7361" max="7361" width="8.85546875" style="125" customWidth="1"/>
    <col min="7362" max="7362" width="10.42578125" style="125" customWidth="1"/>
    <col min="7363" max="7363" width="11.28515625" style="125" customWidth="1"/>
    <col min="7364" max="7364" width="8.85546875" style="125" customWidth="1"/>
    <col min="7365" max="7365" width="10.7109375" style="125" customWidth="1"/>
    <col min="7366" max="7366" width="9.140625" style="125"/>
    <col min="7367" max="7367" width="6.7109375" style="125" customWidth="1"/>
    <col min="7368" max="7368" width="8.140625" style="125" customWidth="1"/>
    <col min="7369" max="7369" width="9.28515625" style="125" customWidth="1"/>
    <col min="7370" max="7370" width="11.7109375" style="125" customWidth="1"/>
    <col min="7371" max="7591" width="9.140625" style="125"/>
    <col min="7592" max="7592" width="42.140625" style="125" bestFit="1" customWidth="1"/>
    <col min="7593" max="7593" width="8.140625" style="125" customWidth="1"/>
    <col min="7594" max="7594" width="6.85546875" style="125" customWidth="1"/>
    <col min="7595" max="7595" width="6.5703125" style="125" customWidth="1"/>
    <col min="7596" max="7596" width="12" style="125" customWidth="1"/>
    <col min="7597" max="7597" width="8.5703125" style="125" customWidth="1"/>
    <col min="7598" max="7598" width="7.28515625" style="125" customWidth="1"/>
    <col min="7599" max="7599" width="7.42578125" style="125" customWidth="1"/>
    <col min="7600" max="7600" width="7.28515625" style="125" customWidth="1"/>
    <col min="7601" max="7601" width="9" style="125" customWidth="1"/>
    <col min="7602" max="7602" width="8.85546875" style="125" customWidth="1"/>
    <col min="7603" max="7606" width="7.42578125" style="125" customWidth="1"/>
    <col min="7607" max="7607" width="7.85546875" style="125" customWidth="1"/>
    <col min="7608" max="7608" width="9.140625" style="125"/>
    <col min="7609" max="7609" width="7" style="125" customWidth="1"/>
    <col min="7610" max="7610" width="8.5703125" style="125" customWidth="1"/>
    <col min="7611" max="7611" width="8.7109375" style="125" customWidth="1"/>
    <col min="7612" max="7612" width="8.85546875" style="125" customWidth="1"/>
    <col min="7613" max="7613" width="11.5703125" style="125" bestFit="1" customWidth="1"/>
    <col min="7614" max="7614" width="13.7109375" style="125" customWidth="1"/>
    <col min="7615" max="7615" width="11.7109375" style="125" bestFit="1" customWidth="1"/>
    <col min="7616" max="7616" width="10" style="125" bestFit="1" customWidth="1"/>
    <col min="7617" max="7617" width="8.85546875" style="125" customWidth="1"/>
    <col min="7618" max="7618" width="10.42578125" style="125" customWidth="1"/>
    <col min="7619" max="7619" width="11.28515625" style="125" customWidth="1"/>
    <col min="7620" max="7620" width="8.85546875" style="125" customWidth="1"/>
    <col min="7621" max="7621" width="10.7109375" style="125" customWidth="1"/>
    <col min="7622" max="7622" width="9.140625" style="125"/>
    <col min="7623" max="7623" width="6.7109375" style="125" customWidth="1"/>
    <col min="7624" max="7624" width="8.140625" style="125" customWidth="1"/>
    <col min="7625" max="7625" width="9.28515625" style="125" customWidth="1"/>
    <col min="7626" max="7626" width="11.7109375" style="125" customWidth="1"/>
    <col min="7627" max="7847" width="9.140625" style="125"/>
    <col min="7848" max="7848" width="42.140625" style="125" bestFit="1" customWidth="1"/>
    <col min="7849" max="7849" width="8.140625" style="125" customWidth="1"/>
    <col min="7850" max="7850" width="6.85546875" style="125" customWidth="1"/>
    <col min="7851" max="7851" width="6.5703125" style="125" customWidth="1"/>
    <col min="7852" max="7852" width="12" style="125" customWidth="1"/>
    <col min="7853" max="7853" width="8.5703125" style="125" customWidth="1"/>
    <col min="7854" max="7854" width="7.28515625" style="125" customWidth="1"/>
    <col min="7855" max="7855" width="7.42578125" style="125" customWidth="1"/>
    <col min="7856" max="7856" width="7.28515625" style="125" customWidth="1"/>
    <col min="7857" max="7857" width="9" style="125" customWidth="1"/>
    <col min="7858" max="7858" width="8.85546875" style="125" customWidth="1"/>
    <col min="7859" max="7862" width="7.42578125" style="125" customWidth="1"/>
    <col min="7863" max="7863" width="7.85546875" style="125" customWidth="1"/>
    <col min="7864" max="7864" width="9.140625" style="125"/>
    <col min="7865" max="7865" width="7" style="125" customWidth="1"/>
    <col min="7866" max="7866" width="8.5703125" style="125" customWidth="1"/>
    <col min="7867" max="7867" width="8.7109375" style="125" customWidth="1"/>
    <col min="7868" max="7868" width="8.85546875" style="125" customWidth="1"/>
    <col min="7869" max="7869" width="11.5703125" style="125" bestFit="1" customWidth="1"/>
    <col min="7870" max="7870" width="13.7109375" style="125" customWidth="1"/>
    <col min="7871" max="7871" width="11.7109375" style="125" bestFit="1" customWidth="1"/>
    <col min="7872" max="7872" width="10" style="125" bestFit="1" customWidth="1"/>
    <col min="7873" max="7873" width="8.85546875" style="125" customWidth="1"/>
    <col min="7874" max="7874" width="10.42578125" style="125" customWidth="1"/>
    <col min="7875" max="7875" width="11.28515625" style="125" customWidth="1"/>
    <col min="7876" max="7876" width="8.85546875" style="125" customWidth="1"/>
    <col min="7877" max="7877" width="10.7109375" style="125" customWidth="1"/>
    <col min="7878" max="7878" width="9.140625" style="125"/>
    <col min="7879" max="7879" width="6.7109375" style="125" customWidth="1"/>
    <col min="7880" max="7880" width="8.140625" style="125" customWidth="1"/>
    <col min="7881" max="7881" width="9.28515625" style="125" customWidth="1"/>
    <col min="7882" max="7882" width="11.7109375" style="125" customWidth="1"/>
    <col min="7883" max="8103" width="9.140625" style="125"/>
    <col min="8104" max="8104" width="42.140625" style="125" bestFit="1" customWidth="1"/>
    <col min="8105" max="8105" width="8.140625" style="125" customWidth="1"/>
    <col min="8106" max="8106" width="6.85546875" style="125" customWidth="1"/>
    <col min="8107" max="8107" width="6.5703125" style="125" customWidth="1"/>
    <col min="8108" max="8108" width="12" style="125" customWidth="1"/>
    <col min="8109" max="8109" width="8.5703125" style="125" customWidth="1"/>
    <col min="8110" max="8110" width="7.28515625" style="125" customWidth="1"/>
    <col min="8111" max="8111" width="7.42578125" style="125" customWidth="1"/>
    <col min="8112" max="8112" width="7.28515625" style="125" customWidth="1"/>
    <col min="8113" max="8113" width="9" style="125" customWidth="1"/>
    <col min="8114" max="8114" width="8.85546875" style="125" customWidth="1"/>
    <col min="8115" max="8118" width="7.42578125" style="125" customWidth="1"/>
    <col min="8119" max="8119" width="7.85546875" style="125" customWidth="1"/>
    <col min="8120" max="8120" width="9.140625" style="125"/>
    <col min="8121" max="8121" width="7" style="125" customWidth="1"/>
    <col min="8122" max="8122" width="8.5703125" style="125" customWidth="1"/>
    <col min="8123" max="8123" width="8.7109375" style="125" customWidth="1"/>
    <col min="8124" max="8124" width="8.85546875" style="125" customWidth="1"/>
    <col min="8125" max="8125" width="11.5703125" style="125" bestFit="1" customWidth="1"/>
    <col min="8126" max="8126" width="13.7109375" style="125" customWidth="1"/>
    <col min="8127" max="8127" width="11.7109375" style="125" bestFit="1" customWidth="1"/>
    <col min="8128" max="8128" width="10" style="125" bestFit="1" customWidth="1"/>
    <col min="8129" max="8129" width="8.85546875" style="125" customWidth="1"/>
    <col min="8130" max="8130" width="10.42578125" style="125" customWidth="1"/>
    <col min="8131" max="8131" width="11.28515625" style="125" customWidth="1"/>
    <col min="8132" max="8132" width="8.85546875" style="125" customWidth="1"/>
    <col min="8133" max="8133" width="10.7109375" style="125" customWidth="1"/>
    <col min="8134" max="8134" width="9.140625" style="125"/>
    <col min="8135" max="8135" width="6.7109375" style="125" customWidth="1"/>
    <col min="8136" max="8136" width="8.140625" style="125" customWidth="1"/>
    <col min="8137" max="8137" width="9.28515625" style="125" customWidth="1"/>
    <col min="8138" max="8138" width="11.7109375" style="125" customWidth="1"/>
    <col min="8139" max="8359" width="9.140625" style="125"/>
    <col min="8360" max="8360" width="42.140625" style="125" bestFit="1" customWidth="1"/>
    <col min="8361" max="8361" width="8.140625" style="125" customWidth="1"/>
    <col min="8362" max="8362" width="6.85546875" style="125" customWidth="1"/>
    <col min="8363" max="8363" width="6.5703125" style="125" customWidth="1"/>
    <col min="8364" max="8364" width="12" style="125" customWidth="1"/>
    <col min="8365" max="8365" width="8.5703125" style="125" customWidth="1"/>
    <col min="8366" max="8366" width="7.28515625" style="125" customWidth="1"/>
    <col min="8367" max="8367" width="7.42578125" style="125" customWidth="1"/>
    <col min="8368" max="8368" width="7.28515625" style="125" customWidth="1"/>
    <col min="8369" max="8369" width="9" style="125" customWidth="1"/>
    <col min="8370" max="8370" width="8.85546875" style="125" customWidth="1"/>
    <col min="8371" max="8374" width="7.42578125" style="125" customWidth="1"/>
    <col min="8375" max="8375" width="7.85546875" style="125" customWidth="1"/>
    <col min="8376" max="8376" width="9.140625" style="125"/>
    <col min="8377" max="8377" width="7" style="125" customWidth="1"/>
    <col min="8378" max="8378" width="8.5703125" style="125" customWidth="1"/>
    <col min="8379" max="8379" width="8.7109375" style="125" customWidth="1"/>
    <col min="8380" max="8380" width="8.85546875" style="125" customWidth="1"/>
    <col min="8381" max="8381" width="11.5703125" style="125" bestFit="1" customWidth="1"/>
    <col min="8382" max="8382" width="13.7109375" style="125" customWidth="1"/>
    <col min="8383" max="8383" width="11.7109375" style="125" bestFit="1" customWidth="1"/>
    <col min="8384" max="8384" width="10" style="125" bestFit="1" customWidth="1"/>
    <col min="8385" max="8385" width="8.85546875" style="125" customWidth="1"/>
    <col min="8386" max="8386" width="10.42578125" style="125" customWidth="1"/>
    <col min="8387" max="8387" width="11.28515625" style="125" customWidth="1"/>
    <col min="8388" max="8388" width="8.85546875" style="125" customWidth="1"/>
    <col min="8389" max="8389" width="10.7109375" style="125" customWidth="1"/>
    <col min="8390" max="8390" width="9.140625" style="125"/>
    <col min="8391" max="8391" width="6.7109375" style="125" customWidth="1"/>
    <col min="8392" max="8392" width="8.140625" style="125" customWidth="1"/>
    <col min="8393" max="8393" width="9.28515625" style="125" customWidth="1"/>
    <col min="8394" max="8394" width="11.7109375" style="125" customWidth="1"/>
    <col min="8395" max="8615" width="9.140625" style="125"/>
    <col min="8616" max="8616" width="42.140625" style="125" bestFit="1" customWidth="1"/>
    <col min="8617" max="8617" width="8.140625" style="125" customWidth="1"/>
    <col min="8618" max="8618" width="6.85546875" style="125" customWidth="1"/>
    <col min="8619" max="8619" width="6.5703125" style="125" customWidth="1"/>
    <col min="8620" max="8620" width="12" style="125" customWidth="1"/>
    <col min="8621" max="8621" width="8.5703125" style="125" customWidth="1"/>
    <col min="8622" max="8622" width="7.28515625" style="125" customWidth="1"/>
    <col min="8623" max="8623" width="7.42578125" style="125" customWidth="1"/>
    <col min="8624" max="8624" width="7.28515625" style="125" customWidth="1"/>
    <col min="8625" max="8625" width="9" style="125" customWidth="1"/>
    <col min="8626" max="8626" width="8.85546875" style="125" customWidth="1"/>
    <col min="8627" max="8630" width="7.42578125" style="125" customWidth="1"/>
    <col min="8631" max="8631" width="7.85546875" style="125" customWidth="1"/>
    <col min="8632" max="8632" width="9.140625" style="125"/>
    <col min="8633" max="8633" width="7" style="125" customWidth="1"/>
    <col min="8634" max="8634" width="8.5703125" style="125" customWidth="1"/>
    <col min="8635" max="8635" width="8.7109375" style="125" customWidth="1"/>
    <col min="8636" max="8636" width="8.85546875" style="125" customWidth="1"/>
    <col min="8637" max="8637" width="11.5703125" style="125" bestFit="1" customWidth="1"/>
    <col min="8638" max="8638" width="13.7109375" style="125" customWidth="1"/>
    <col min="8639" max="8639" width="11.7109375" style="125" bestFit="1" customWidth="1"/>
    <col min="8640" max="8640" width="10" style="125" bestFit="1" customWidth="1"/>
    <col min="8641" max="8641" width="8.85546875" style="125" customWidth="1"/>
    <col min="8642" max="8642" width="10.42578125" style="125" customWidth="1"/>
    <col min="8643" max="8643" width="11.28515625" style="125" customWidth="1"/>
    <col min="8644" max="8644" width="8.85546875" style="125" customWidth="1"/>
    <col min="8645" max="8645" width="10.7109375" style="125" customWidth="1"/>
    <col min="8646" max="8646" width="9.140625" style="125"/>
    <col min="8647" max="8647" width="6.7109375" style="125" customWidth="1"/>
    <col min="8648" max="8648" width="8.140625" style="125" customWidth="1"/>
    <col min="8649" max="8649" width="9.28515625" style="125" customWidth="1"/>
    <col min="8650" max="8650" width="11.7109375" style="125" customWidth="1"/>
    <col min="8651" max="8871" width="9.140625" style="125"/>
    <col min="8872" max="8872" width="42.140625" style="125" bestFit="1" customWidth="1"/>
    <col min="8873" max="8873" width="8.140625" style="125" customWidth="1"/>
    <col min="8874" max="8874" width="6.85546875" style="125" customWidth="1"/>
    <col min="8875" max="8875" width="6.5703125" style="125" customWidth="1"/>
    <col min="8876" max="8876" width="12" style="125" customWidth="1"/>
    <col min="8877" max="8877" width="8.5703125" style="125" customWidth="1"/>
    <col min="8878" max="8878" width="7.28515625" style="125" customWidth="1"/>
    <col min="8879" max="8879" width="7.42578125" style="125" customWidth="1"/>
    <col min="8880" max="8880" width="7.28515625" style="125" customWidth="1"/>
    <col min="8881" max="8881" width="9" style="125" customWidth="1"/>
    <col min="8882" max="8882" width="8.85546875" style="125" customWidth="1"/>
    <col min="8883" max="8886" width="7.42578125" style="125" customWidth="1"/>
    <col min="8887" max="8887" width="7.85546875" style="125" customWidth="1"/>
    <col min="8888" max="8888" width="9.140625" style="125"/>
    <col min="8889" max="8889" width="7" style="125" customWidth="1"/>
    <col min="8890" max="8890" width="8.5703125" style="125" customWidth="1"/>
    <col min="8891" max="8891" width="8.7109375" style="125" customWidth="1"/>
    <col min="8892" max="8892" width="8.85546875" style="125" customWidth="1"/>
    <col min="8893" max="8893" width="11.5703125" style="125" bestFit="1" customWidth="1"/>
    <col min="8894" max="8894" width="13.7109375" style="125" customWidth="1"/>
    <col min="8895" max="8895" width="11.7109375" style="125" bestFit="1" customWidth="1"/>
    <col min="8896" max="8896" width="10" style="125" bestFit="1" customWidth="1"/>
    <col min="8897" max="8897" width="8.85546875" style="125" customWidth="1"/>
    <col min="8898" max="8898" width="10.42578125" style="125" customWidth="1"/>
    <col min="8899" max="8899" width="11.28515625" style="125" customWidth="1"/>
    <col min="8900" max="8900" width="8.85546875" style="125" customWidth="1"/>
    <col min="8901" max="8901" width="10.7109375" style="125" customWidth="1"/>
    <col min="8902" max="8902" width="9.140625" style="125"/>
    <col min="8903" max="8903" width="6.7109375" style="125" customWidth="1"/>
    <col min="8904" max="8904" width="8.140625" style="125" customWidth="1"/>
    <col min="8905" max="8905" width="9.28515625" style="125" customWidth="1"/>
    <col min="8906" max="8906" width="11.7109375" style="125" customWidth="1"/>
    <col min="8907" max="9127" width="9.140625" style="125"/>
    <col min="9128" max="9128" width="42.140625" style="125" bestFit="1" customWidth="1"/>
    <col min="9129" max="9129" width="8.140625" style="125" customWidth="1"/>
    <col min="9130" max="9130" width="6.85546875" style="125" customWidth="1"/>
    <col min="9131" max="9131" width="6.5703125" style="125" customWidth="1"/>
    <col min="9132" max="9132" width="12" style="125" customWidth="1"/>
    <col min="9133" max="9133" width="8.5703125" style="125" customWidth="1"/>
    <col min="9134" max="9134" width="7.28515625" style="125" customWidth="1"/>
    <col min="9135" max="9135" width="7.42578125" style="125" customWidth="1"/>
    <col min="9136" max="9136" width="7.28515625" style="125" customWidth="1"/>
    <col min="9137" max="9137" width="9" style="125" customWidth="1"/>
    <col min="9138" max="9138" width="8.85546875" style="125" customWidth="1"/>
    <col min="9139" max="9142" width="7.42578125" style="125" customWidth="1"/>
    <col min="9143" max="9143" width="7.85546875" style="125" customWidth="1"/>
    <col min="9144" max="9144" width="9.140625" style="125"/>
    <col min="9145" max="9145" width="7" style="125" customWidth="1"/>
    <col min="9146" max="9146" width="8.5703125" style="125" customWidth="1"/>
    <col min="9147" max="9147" width="8.7109375" style="125" customWidth="1"/>
    <col min="9148" max="9148" width="8.85546875" style="125" customWidth="1"/>
    <col min="9149" max="9149" width="11.5703125" style="125" bestFit="1" customWidth="1"/>
    <col min="9150" max="9150" width="13.7109375" style="125" customWidth="1"/>
    <col min="9151" max="9151" width="11.7109375" style="125" bestFit="1" customWidth="1"/>
    <col min="9152" max="9152" width="10" style="125" bestFit="1" customWidth="1"/>
    <col min="9153" max="9153" width="8.85546875" style="125" customWidth="1"/>
    <col min="9154" max="9154" width="10.42578125" style="125" customWidth="1"/>
    <col min="9155" max="9155" width="11.28515625" style="125" customWidth="1"/>
    <col min="9156" max="9156" width="8.85546875" style="125" customWidth="1"/>
    <col min="9157" max="9157" width="10.7109375" style="125" customWidth="1"/>
    <col min="9158" max="9158" width="9.140625" style="125"/>
    <col min="9159" max="9159" width="6.7109375" style="125" customWidth="1"/>
    <col min="9160" max="9160" width="8.140625" style="125" customWidth="1"/>
    <col min="9161" max="9161" width="9.28515625" style="125" customWidth="1"/>
    <col min="9162" max="9162" width="11.7109375" style="125" customWidth="1"/>
    <col min="9163" max="9383" width="9.140625" style="125"/>
    <col min="9384" max="9384" width="42.140625" style="125" bestFit="1" customWidth="1"/>
    <col min="9385" max="9385" width="8.140625" style="125" customWidth="1"/>
    <col min="9386" max="9386" width="6.85546875" style="125" customWidth="1"/>
    <col min="9387" max="9387" width="6.5703125" style="125" customWidth="1"/>
    <col min="9388" max="9388" width="12" style="125" customWidth="1"/>
    <col min="9389" max="9389" width="8.5703125" style="125" customWidth="1"/>
    <col min="9390" max="9390" width="7.28515625" style="125" customWidth="1"/>
    <col min="9391" max="9391" width="7.42578125" style="125" customWidth="1"/>
    <col min="9392" max="9392" width="7.28515625" style="125" customWidth="1"/>
    <col min="9393" max="9393" width="9" style="125" customWidth="1"/>
    <col min="9394" max="9394" width="8.85546875" style="125" customWidth="1"/>
    <col min="9395" max="9398" width="7.42578125" style="125" customWidth="1"/>
    <col min="9399" max="9399" width="7.85546875" style="125" customWidth="1"/>
    <col min="9400" max="9400" width="9.140625" style="125"/>
    <col min="9401" max="9401" width="7" style="125" customWidth="1"/>
    <col min="9402" max="9402" width="8.5703125" style="125" customWidth="1"/>
    <col min="9403" max="9403" width="8.7109375" style="125" customWidth="1"/>
    <col min="9404" max="9404" width="8.85546875" style="125" customWidth="1"/>
    <col min="9405" max="9405" width="11.5703125" style="125" bestFit="1" customWidth="1"/>
    <col min="9406" max="9406" width="13.7109375" style="125" customWidth="1"/>
    <col min="9407" max="9407" width="11.7109375" style="125" bestFit="1" customWidth="1"/>
    <col min="9408" max="9408" width="10" style="125" bestFit="1" customWidth="1"/>
    <col min="9409" max="9409" width="8.85546875" style="125" customWidth="1"/>
    <col min="9410" max="9410" width="10.42578125" style="125" customWidth="1"/>
    <col min="9411" max="9411" width="11.28515625" style="125" customWidth="1"/>
    <col min="9412" max="9412" width="8.85546875" style="125" customWidth="1"/>
    <col min="9413" max="9413" width="10.7109375" style="125" customWidth="1"/>
    <col min="9414" max="9414" width="9.140625" style="125"/>
    <col min="9415" max="9415" width="6.7109375" style="125" customWidth="1"/>
    <col min="9416" max="9416" width="8.140625" style="125" customWidth="1"/>
    <col min="9417" max="9417" width="9.28515625" style="125" customWidth="1"/>
    <col min="9418" max="9418" width="11.7109375" style="125" customWidth="1"/>
    <col min="9419" max="9639" width="9.140625" style="125"/>
    <col min="9640" max="9640" width="42.140625" style="125" bestFit="1" customWidth="1"/>
    <col min="9641" max="9641" width="8.140625" style="125" customWidth="1"/>
    <col min="9642" max="9642" width="6.85546875" style="125" customWidth="1"/>
    <col min="9643" max="9643" width="6.5703125" style="125" customWidth="1"/>
    <col min="9644" max="9644" width="12" style="125" customWidth="1"/>
    <col min="9645" max="9645" width="8.5703125" style="125" customWidth="1"/>
    <col min="9646" max="9646" width="7.28515625" style="125" customWidth="1"/>
    <col min="9647" max="9647" width="7.42578125" style="125" customWidth="1"/>
    <col min="9648" max="9648" width="7.28515625" style="125" customWidth="1"/>
    <col min="9649" max="9649" width="9" style="125" customWidth="1"/>
    <col min="9650" max="9650" width="8.85546875" style="125" customWidth="1"/>
    <col min="9651" max="9654" width="7.42578125" style="125" customWidth="1"/>
    <col min="9655" max="9655" width="7.85546875" style="125" customWidth="1"/>
    <col min="9656" max="9656" width="9.140625" style="125"/>
    <col min="9657" max="9657" width="7" style="125" customWidth="1"/>
    <col min="9658" max="9658" width="8.5703125" style="125" customWidth="1"/>
    <col min="9659" max="9659" width="8.7109375" style="125" customWidth="1"/>
    <col min="9660" max="9660" width="8.85546875" style="125" customWidth="1"/>
    <col min="9661" max="9661" width="11.5703125" style="125" bestFit="1" customWidth="1"/>
    <col min="9662" max="9662" width="13.7109375" style="125" customWidth="1"/>
    <col min="9663" max="9663" width="11.7109375" style="125" bestFit="1" customWidth="1"/>
    <col min="9664" max="9664" width="10" style="125" bestFit="1" customWidth="1"/>
    <col min="9665" max="9665" width="8.85546875" style="125" customWidth="1"/>
    <col min="9666" max="9666" width="10.42578125" style="125" customWidth="1"/>
    <col min="9667" max="9667" width="11.28515625" style="125" customWidth="1"/>
    <col min="9668" max="9668" width="8.85546875" style="125" customWidth="1"/>
    <col min="9669" max="9669" width="10.7109375" style="125" customWidth="1"/>
    <col min="9670" max="9670" width="9.140625" style="125"/>
    <col min="9671" max="9671" width="6.7109375" style="125" customWidth="1"/>
    <col min="9672" max="9672" width="8.140625" style="125" customWidth="1"/>
    <col min="9673" max="9673" width="9.28515625" style="125" customWidth="1"/>
    <col min="9674" max="9674" width="11.7109375" style="125" customWidth="1"/>
    <col min="9675" max="9895" width="9.140625" style="125"/>
    <col min="9896" max="9896" width="42.140625" style="125" bestFit="1" customWidth="1"/>
    <col min="9897" max="9897" width="8.140625" style="125" customWidth="1"/>
    <col min="9898" max="9898" width="6.85546875" style="125" customWidth="1"/>
    <col min="9899" max="9899" width="6.5703125" style="125" customWidth="1"/>
    <col min="9900" max="9900" width="12" style="125" customWidth="1"/>
    <col min="9901" max="9901" width="8.5703125" style="125" customWidth="1"/>
    <col min="9902" max="9902" width="7.28515625" style="125" customWidth="1"/>
    <col min="9903" max="9903" width="7.42578125" style="125" customWidth="1"/>
    <col min="9904" max="9904" width="7.28515625" style="125" customWidth="1"/>
    <col min="9905" max="9905" width="9" style="125" customWidth="1"/>
    <col min="9906" max="9906" width="8.85546875" style="125" customWidth="1"/>
    <col min="9907" max="9910" width="7.42578125" style="125" customWidth="1"/>
    <col min="9911" max="9911" width="7.85546875" style="125" customWidth="1"/>
    <col min="9912" max="9912" width="9.140625" style="125"/>
    <col min="9913" max="9913" width="7" style="125" customWidth="1"/>
    <col min="9914" max="9914" width="8.5703125" style="125" customWidth="1"/>
    <col min="9915" max="9915" width="8.7109375" style="125" customWidth="1"/>
    <col min="9916" max="9916" width="8.85546875" style="125" customWidth="1"/>
    <col min="9917" max="9917" width="11.5703125" style="125" bestFit="1" customWidth="1"/>
    <col min="9918" max="9918" width="13.7109375" style="125" customWidth="1"/>
    <col min="9919" max="9919" width="11.7109375" style="125" bestFit="1" customWidth="1"/>
    <col min="9920" max="9920" width="10" style="125" bestFit="1" customWidth="1"/>
    <col min="9921" max="9921" width="8.85546875" style="125" customWidth="1"/>
    <col min="9922" max="9922" width="10.42578125" style="125" customWidth="1"/>
    <col min="9923" max="9923" width="11.28515625" style="125" customWidth="1"/>
    <col min="9924" max="9924" width="8.85546875" style="125" customWidth="1"/>
    <col min="9925" max="9925" width="10.7109375" style="125" customWidth="1"/>
    <col min="9926" max="9926" width="9.140625" style="125"/>
    <col min="9927" max="9927" width="6.7109375" style="125" customWidth="1"/>
    <col min="9928" max="9928" width="8.140625" style="125" customWidth="1"/>
    <col min="9929" max="9929" width="9.28515625" style="125" customWidth="1"/>
    <col min="9930" max="9930" width="11.7109375" style="125" customWidth="1"/>
    <col min="9931" max="10151" width="9.140625" style="125"/>
    <col min="10152" max="10152" width="42.140625" style="125" bestFit="1" customWidth="1"/>
    <col min="10153" max="10153" width="8.140625" style="125" customWidth="1"/>
    <col min="10154" max="10154" width="6.85546875" style="125" customWidth="1"/>
    <col min="10155" max="10155" width="6.5703125" style="125" customWidth="1"/>
    <col min="10156" max="10156" width="12" style="125" customWidth="1"/>
    <col min="10157" max="10157" width="8.5703125" style="125" customWidth="1"/>
    <col min="10158" max="10158" width="7.28515625" style="125" customWidth="1"/>
    <col min="10159" max="10159" width="7.42578125" style="125" customWidth="1"/>
    <col min="10160" max="10160" width="7.28515625" style="125" customWidth="1"/>
    <col min="10161" max="10161" width="9" style="125" customWidth="1"/>
    <col min="10162" max="10162" width="8.85546875" style="125" customWidth="1"/>
    <col min="10163" max="10166" width="7.42578125" style="125" customWidth="1"/>
    <col min="10167" max="10167" width="7.85546875" style="125" customWidth="1"/>
    <col min="10168" max="10168" width="9.140625" style="125"/>
    <col min="10169" max="10169" width="7" style="125" customWidth="1"/>
    <col min="10170" max="10170" width="8.5703125" style="125" customWidth="1"/>
    <col min="10171" max="10171" width="8.7109375" style="125" customWidth="1"/>
    <col min="10172" max="10172" width="8.85546875" style="125" customWidth="1"/>
    <col min="10173" max="10173" width="11.5703125" style="125" bestFit="1" customWidth="1"/>
    <col min="10174" max="10174" width="13.7109375" style="125" customWidth="1"/>
    <col min="10175" max="10175" width="11.7109375" style="125" bestFit="1" customWidth="1"/>
    <col min="10176" max="10176" width="10" style="125" bestFit="1" customWidth="1"/>
    <col min="10177" max="10177" width="8.85546875" style="125" customWidth="1"/>
    <col min="10178" max="10178" width="10.42578125" style="125" customWidth="1"/>
    <col min="10179" max="10179" width="11.28515625" style="125" customWidth="1"/>
    <col min="10180" max="10180" width="8.85546875" style="125" customWidth="1"/>
    <col min="10181" max="10181" width="10.7109375" style="125" customWidth="1"/>
    <col min="10182" max="10182" width="9.140625" style="125"/>
    <col min="10183" max="10183" width="6.7109375" style="125" customWidth="1"/>
    <col min="10184" max="10184" width="8.140625" style="125" customWidth="1"/>
    <col min="10185" max="10185" width="9.28515625" style="125" customWidth="1"/>
    <col min="10186" max="10186" width="11.7109375" style="125" customWidth="1"/>
    <col min="10187" max="10407" width="9.140625" style="125"/>
    <col min="10408" max="10408" width="42.140625" style="125" bestFit="1" customWidth="1"/>
    <col min="10409" max="10409" width="8.140625" style="125" customWidth="1"/>
    <col min="10410" max="10410" width="6.85546875" style="125" customWidth="1"/>
    <col min="10411" max="10411" width="6.5703125" style="125" customWidth="1"/>
    <col min="10412" max="10412" width="12" style="125" customWidth="1"/>
    <col min="10413" max="10413" width="8.5703125" style="125" customWidth="1"/>
    <col min="10414" max="10414" width="7.28515625" style="125" customWidth="1"/>
    <col min="10415" max="10415" width="7.42578125" style="125" customWidth="1"/>
    <col min="10416" max="10416" width="7.28515625" style="125" customWidth="1"/>
    <col min="10417" max="10417" width="9" style="125" customWidth="1"/>
    <col min="10418" max="10418" width="8.85546875" style="125" customWidth="1"/>
    <col min="10419" max="10422" width="7.42578125" style="125" customWidth="1"/>
    <col min="10423" max="10423" width="7.85546875" style="125" customWidth="1"/>
    <col min="10424" max="10424" width="9.140625" style="125"/>
    <col min="10425" max="10425" width="7" style="125" customWidth="1"/>
    <col min="10426" max="10426" width="8.5703125" style="125" customWidth="1"/>
    <col min="10427" max="10427" width="8.7109375" style="125" customWidth="1"/>
    <col min="10428" max="10428" width="8.85546875" style="125" customWidth="1"/>
    <col min="10429" max="10429" width="11.5703125" style="125" bestFit="1" customWidth="1"/>
    <col min="10430" max="10430" width="13.7109375" style="125" customWidth="1"/>
    <col min="10431" max="10431" width="11.7109375" style="125" bestFit="1" customWidth="1"/>
    <col min="10432" max="10432" width="10" style="125" bestFit="1" customWidth="1"/>
    <col min="10433" max="10433" width="8.85546875" style="125" customWidth="1"/>
    <col min="10434" max="10434" width="10.42578125" style="125" customWidth="1"/>
    <col min="10435" max="10435" width="11.28515625" style="125" customWidth="1"/>
    <col min="10436" max="10436" width="8.85546875" style="125" customWidth="1"/>
    <col min="10437" max="10437" width="10.7109375" style="125" customWidth="1"/>
    <col min="10438" max="10438" width="9.140625" style="125"/>
    <col min="10439" max="10439" width="6.7109375" style="125" customWidth="1"/>
    <col min="10440" max="10440" width="8.140625" style="125" customWidth="1"/>
    <col min="10441" max="10441" width="9.28515625" style="125" customWidth="1"/>
    <col min="10442" max="10442" width="11.7109375" style="125" customWidth="1"/>
    <col min="10443" max="10663" width="9.140625" style="125"/>
    <col min="10664" max="10664" width="42.140625" style="125" bestFit="1" customWidth="1"/>
    <col min="10665" max="10665" width="8.140625" style="125" customWidth="1"/>
    <col min="10666" max="10666" width="6.85546875" style="125" customWidth="1"/>
    <col min="10667" max="10667" width="6.5703125" style="125" customWidth="1"/>
    <col min="10668" max="10668" width="12" style="125" customWidth="1"/>
    <col min="10669" max="10669" width="8.5703125" style="125" customWidth="1"/>
    <col min="10670" max="10670" width="7.28515625" style="125" customWidth="1"/>
    <col min="10671" max="10671" width="7.42578125" style="125" customWidth="1"/>
    <col min="10672" max="10672" width="7.28515625" style="125" customWidth="1"/>
    <col min="10673" max="10673" width="9" style="125" customWidth="1"/>
    <col min="10674" max="10674" width="8.85546875" style="125" customWidth="1"/>
    <col min="10675" max="10678" width="7.42578125" style="125" customWidth="1"/>
    <col min="10679" max="10679" width="7.85546875" style="125" customWidth="1"/>
    <col min="10680" max="10680" width="9.140625" style="125"/>
    <col min="10681" max="10681" width="7" style="125" customWidth="1"/>
    <col min="10682" max="10682" width="8.5703125" style="125" customWidth="1"/>
    <col min="10683" max="10683" width="8.7109375" style="125" customWidth="1"/>
    <col min="10684" max="10684" width="8.85546875" style="125" customWidth="1"/>
    <col min="10685" max="10685" width="11.5703125" style="125" bestFit="1" customWidth="1"/>
    <col min="10686" max="10686" width="13.7109375" style="125" customWidth="1"/>
    <col min="10687" max="10687" width="11.7109375" style="125" bestFit="1" customWidth="1"/>
    <col min="10688" max="10688" width="10" style="125" bestFit="1" customWidth="1"/>
    <col min="10689" max="10689" width="8.85546875" style="125" customWidth="1"/>
    <col min="10690" max="10690" width="10.42578125" style="125" customWidth="1"/>
    <col min="10691" max="10691" width="11.28515625" style="125" customWidth="1"/>
    <col min="10692" max="10692" width="8.85546875" style="125" customWidth="1"/>
    <col min="10693" max="10693" width="10.7109375" style="125" customWidth="1"/>
    <col min="10694" max="10694" width="9.140625" style="125"/>
    <col min="10695" max="10695" width="6.7109375" style="125" customWidth="1"/>
    <col min="10696" max="10696" width="8.140625" style="125" customWidth="1"/>
    <col min="10697" max="10697" width="9.28515625" style="125" customWidth="1"/>
    <col min="10698" max="10698" width="11.7109375" style="125" customWidth="1"/>
    <col min="10699" max="10919" width="9.140625" style="125"/>
    <col min="10920" max="10920" width="42.140625" style="125" bestFit="1" customWidth="1"/>
    <col min="10921" max="10921" width="8.140625" style="125" customWidth="1"/>
    <col min="10922" max="10922" width="6.85546875" style="125" customWidth="1"/>
    <col min="10923" max="10923" width="6.5703125" style="125" customWidth="1"/>
    <col min="10924" max="10924" width="12" style="125" customWidth="1"/>
    <col min="10925" max="10925" width="8.5703125" style="125" customWidth="1"/>
    <col min="10926" max="10926" width="7.28515625" style="125" customWidth="1"/>
    <col min="10927" max="10927" width="7.42578125" style="125" customWidth="1"/>
    <col min="10928" max="10928" width="7.28515625" style="125" customWidth="1"/>
    <col min="10929" max="10929" width="9" style="125" customWidth="1"/>
    <col min="10930" max="10930" width="8.85546875" style="125" customWidth="1"/>
    <col min="10931" max="10934" width="7.42578125" style="125" customWidth="1"/>
    <col min="10935" max="10935" width="7.85546875" style="125" customWidth="1"/>
    <col min="10936" max="10936" width="9.140625" style="125"/>
    <col min="10937" max="10937" width="7" style="125" customWidth="1"/>
    <col min="10938" max="10938" width="8.5703125" style="125" customWidth="1"/>
    <col min="10939" max="10939" width="8.7109375" style="125" customWidth="1"/>
    <col min="10940" max="10940" width="8.85546875" style="125" customWidth="1"/>
    <col min="10941" max="10941" width="11.5703125" style="125" bestFit="1" customWidth="1"/>
    <col min="10942" max="10942" width="13.7109375" style="125" customWidth="1"/>
    <col min="10943" max="10943" width="11.7109375" style="125" bestFit="1" customWidth="1"/>
    <col min="10944" max="10944" width="10" style="125" bestFit="1" customWidth="1"/>
    <col min="10945" max="10945" width="8.85546875" style="125" customWidth="1"/>
    <col min="10946" max="10946" width="10.42578125" style="125" customWidth="1"/>
    <col min="10947" max="10947" width="11.28515625" style="125" customWidth="1"/>
    <col min="10948" max="10948" width="8.85546875" style="125" customWidth="1"/>
    <col min="10949" max="10949" width="10.7109375" style="125" customWidth="1"/>
    <col min="10950" max="10950" width="9.140625" style="125"/>
    <col min="10951" max="10951" width="6.7109375" style="125" customWidth="1"/>
    <col min="10952" max="10952" width="8.140625" style="125" customWidth="1"/>
    <col min="10953" max="10953" width="9.28515625" style="125" customWidth="1"/>
    <col min="10954" max="10954" width="11.7109375" style="125" customWidth="1"/>
    <col min="10955" max="11175" width="9.140625" style="125"/>
    <col min="11176" max="11176" width="42.140625" style="125" bestFit="1" customWidth="1"/>
    <col min="11177" max="11177" width="8.140625" style="125" customWidth="1"/>
    <col min="11178" max="11178" width="6.85546875" style="125" customWidth="1"/>
    <col min="11179" max="11179" width="6.5703125" style="125" customWidth="1"/>
    <col min="11180" max="11180" width="12" style="125" customWidth="1"/>
    <col min="11181" max="11181" width="8.5703125" style="125" customWidth="1"/>
    <col min="11182" max="11182" width="7.28515625" style="125" customWidth="1"/>
    <col min="11183" max="11183" width="7.42578125" style="125" customWidth="1"/>
    <col min="11184" max="11184" width="7.28515625" style="125" customWidth="1"/>
    <col min="11185" max="11185" width="9" style="125" customWidth="1"/>
    <col min="11186" max="11186" width="8.85546875" style="125" customWidth="1"/>
    <col min="11187" max="11190" width="7.42578125" style="125" customWidth="1"/>
    <col min="11191" max="11191" width="7.85546875" style="125" customWidth="1"/>
    <col min="11192" max="11192" width="9.140625" style="125"/>
    <col min="11193" max="11193" width="7" style="125" customWidth="1"/>
    <col min="11194" max="11194" width="8.5703125" style="125" customWidth="1"/>
    <col min="11195" max="11195" width="8.7109375" style="125" customWidth="1"/>
    <col min="11196" max="11196" width="8.85546875" style="125" customWidth="1"/>
    <col min="11197" max="11197" width="11.5703125" style="125" bestFit="1" customWidth="1"/>
    <col min="11198" max="11198" width="13.7109375" style="125" customWidth="1"/>
    <col min="11199" max="11199" width="11.7109375" style="125" bestFit="1" customWidth="1"/>
    <col min="11200" max="11200" width="10" style="125" bestFit="1" customWidth="1"/>
    <col min="11201" max="11201" width="8.85546875" style="125" customWidth="1"/>
    <col min="11202" max="11202" width="10.42578125" style="125" customWidth="1"/>
    <col min="11203" max="11203" width="11.28515625" style="125" customWidth="1"/>
    <col min="11204" max="11204" width="8.85546875" style="125" customWidth="1"/>
    <col min="11205" max="11205" width="10.7109375" style="125" customWidth="1"/>
    <col min="11206" max="11206" width="9.140625" style="125"/>
    <col min="11207" max="11207" width="6.7109375" style="125" customWidth="1"/>
    <col min="11208" max="11208" width="8.140625" style="125" customWidth="1"/>
    <col min="11209" max="11209" width="9.28515625" style="125" customWidth="1"/>
    <col min="11210" max="11210" width="11.7109375" style="125" customWidth="1"/>
    <col min="11211" max="11431" width="9.140625" style="125"/>
    <col min="11432" max="11432" width="42.140625" style="125" bestFit="1" customWidth="1"/>
    <col min="11433" max="11433" width="8.140625" style="125" customWidth="1"/>
    <col min="11434" max="11434" width="6.85546875" style="125" customWidth="1"/>
    <col min="11435" max="11435" width="6.5703125" style="125" customWidth="1"/>
    <col min="11436" max="11436" width="12" style="125" customWidth="1"/>
    <col min="11437" max="11437" width="8.5703125" style="125" customWidth="1"/>
    <col min="11438" max="11438" width="7.28515625" style="125" customWidth="1"/>
    <col min="11439" max="11439" width="7.42578125" style="125" customWidth="1"/>
    <col min="11440" max="11440" width="7.28515625" style="125" customWidth="1"/>
    <col min="11441" max="11441" width="9" style="125" customWidth="1"/>
    <col min="11442" max="11442" width="8.85546875" style="125" customWidth="1"/>
    <col min="11443" max="11446" width="7.42578125" style="125" customWidth="1"/>
    <col min="11447" max="11447" width="7.85546875" style="125" customWidth="1"/>
    <col min="11448" max="11448" width="9.140625" style="125"/>
    <col min="11449" max="11449" width="7" style="125" customWidth="1"/>
    <col min="11450" max="11450" width="8.5703125" style="125" customWidth="1"/>
    <col min="11451" max="11451" width="8.7109375" style="125" customWidth="1"/>
    <col min="11452" max="11452" width="8.85546875" style="125" customWidth="1"/>
    <col min="11453" max="11453" width="11.5703125" style="125" bestFit="1" customWidth="1"/>
    <col min="11454" max="11454" width="13.7109375" style="125" customWidth="1"/>
    <col min="11455" max="11455" width="11.7109375" style="125" bestFit="1" customWidth="1"/>
    <col min="11456" max="11456" width="10" style="125" bestFit="1" customWidth="1"/>
    <col min="11457" max="11457" width="8.85546875" style="125" customWidth="1"/>
    <col min="11458" max="11458" width="10.42578125" style="125" customWidth="1"/>
    <col min="11459" max="11459" width="11.28515625" style="125" customWidth="1"/>
    <col min="11460" max="11460" width="8.85546875" style="125" customWidth="1"/>
    <col min="11461" max="11461" width="10.7109375" style="125" customWidth="1"/>
    <col min="11462" max="11462" width="9.140625" style="125"/>
    <col min="11463" max="11463" width="6.7109375" style="125" customWidth="1"/>
    <col min="11464" max="11464" width="8.140625" style="125" customWidth="1"/>
    <col min="11465" max="11465" width="9.28515625" style="125" customWidth="1"/>
    <col min="11466" max="11466" width="11.7109375" style="125" customWidth="1"/>
    <col min="11467" max="11687" width="9.140625" style="125"/>
    <col min="11688" max="11688" width="42.140625" style="125" bestFit="1" customWidth="1"/>
    <col min="11689" max="11689" width="8.140625" style="125" customWidth="1"/>
    <col min="11690" max="11690" width="6.85546875" style="125" customWidth="1"/>
    <col min="11691" max="11691" width="6.5703125" style="125" customWidth="1"/>
    <col min="11692" max="11692" width="12" style="125" customWidth="1"/>
    <col min="11693" max="11693" width="8.5703125" style="125" customWidth="1"/>
    <col min="11694" max="11694" width="7.28515625" style="125" customWidth="1"/>
    <col min="11695" max="11695" width="7.42578125" style="125" customWidth="1"/>
    <col min="11696" max="11696" width="7.28515625" style="125" customWidth="1"/>
    <col min="11697" max="11697" width="9" style="125" customWidth="1"/>
    <col min="11698" max="11698" width="8.85546875" style="125" customWidth="1"/>
    <col min="11699" max="11702" width="7.42578125" style="125" customWidth="1"/>
    <col min="11703" max="11703" width="7.85546875" style="125" customWidth="1"/>
    <col min="11704" max="11704" width="9.140625" style="125"/>
    <col min="11705" max="11705" width="7" style="125" customWidth="1"/>
    <col min="11706" max="11706" width="8.5703125" style="125" customWidth="1"/>
    <col min="11707" max="11707" width="8.7109375" style="125" customWidth="1"/>
    <col min="11708" max="11708" width="8.85546875" style="125" customWidth="1"/>
    <col min="11709" max="11709" width="11.5703125" style="125" bestFit="1" customWidth="1"/>
    <col min="11710" max="11710" width="13.7109375" style="125" customWidth="1"/>
    <col min="11711" max="11711" width="11.7109375" style="125" bestFit="1" customWidth="1"/>
    <col min="11712" max="11712" width="10" style="125" bestFit="1" customWidth="1"/>
    <col min="11713" max="11713" width="8.85546875" style="125" customWidth="1"/>
    <col min="11714" max="11714" width="10.42578125" style="125" customWidth="1"/>
    <col min="11715" max="11715" width="11.28515625" style="125" customWidth="1"/>
    <col min="11716" max="11716" width="8.85546875" style="125" customWidth="1"/>
    <col min="11717" max="11717" width="10.7109375" style="125" customWidth="1"/>
    <col min="11718" max="11718" width="9.140625" style="125"/>
    <col min="11719" max="11719" width="6.7109375" style="125" customWidth="1"/>
    <col min="11720" max="11720" width="8.140625" style="125" customWidth="1"/>
    <col min="11721" max="11721" width="9.28515625" style="125" customWidth="1"/>
    <col min="11722" max="11722" width="11.7109375" style="125" customWidth="1"/>
    <col min="11723" max="11943" width="9.140625" style="125"/>
    <col min="11944" max="11944" width="42.140625" style="125" bestFit="1" customWidth="1"/>
    <col min="11945" max="11945" width="8.140625" style="125" customWidth="1"/>
    <col min="11946" max="11946" width="6.85546875" style="125" customWidth="1"/>
    <col min="11947" max="11947" width="6.5703125" style="125" customWidth="1"/>
    <col min="11948" max="11948" width="12" style="125" customWidth="1"/>
    <col min="11949" max="11949" width="8.5703125" style="125" customWidth="1"/>
    <col min="11950" max="11950" width="7.28515625" style="125" customWidth="1"/>
    <col min="11951" max="11951" width="7.42578125" style="125" customWidth="1"/>
    <col min="11952" max="11952" width="7.28515625" style="125" customWidth="1"/>
    <col min="11953" max="11953" width="9" style="125" customWidth="1"/>
    <col min="11954" max="11954" width="8.85546875" style="125" customWidth="1"/>
    <col min="11955" max="11958" width="7.42578125" style="125" customWidth="1"/>
    <col min="11959" max="11959" width="7.85546875" style="125" customWidth="1"/>
    <col min="11960" max="11960" width="9.140625" style="125"/>
    <col min="11961" max="11961" width="7" style="125" customWidth="1"/>
    <col min="11962" max="11962" width="8.5703125" style="125" customWidth="1"/>
    <col min="11963" max="11963" width="8.7109375" style="125" customWidth="1"/>
    <col min="11964" max="11964" width="8.85546875" style="125" customWidth="1"/>
    <col min="11965" max="11965" width="11.5703125" style="125" bestFit="1" customWidth="1"/>
    <col min="11966" max="11966" width="13.7109375" style="125" customWidth="1"/>
    <col min="11967" max="11967" width="11.7109375" style="125" bestFit="1" customWidth="1"/>
    <col min="11968" max="11968" width="10" style="125" bestFit="1" customWidth="1"/>
    <col min="11969" max="11969" width="8.85546875" style="125" customWidth="1"/>
    <col min="11970" max="11970" width="10.42578125" style="125" customWidth="1"/>
    <col min="11971" max="11971" width="11.28515625" style="125" customWidth="1"/>
    <col min="11972" max="11972" width="8.85546875" style="125" customWidth="1"/>
    <col min="11973" max="11973" width="10.7109375" style="125" customWidth="1"/>
    <col min="11974" max="11974" width="9.140625" style="125"/>
    <col min="11975" max="11975" width="6.7109375" style="125" customWidth="1"/>
    <col min="11976" max="11976" width="8.140625" style="125" customWidth="1"/>
    <col min="11977" max="11977" width="9.28515625" style="125" customWidth="1"/>
    <col min="11978" max="11978" width="11.7109375" style="125" customWidth="1"/>
    <col min="11979" max="12199" width="9.140625" style="125"/>
    <col min="12200" max="12200" width="42.140625" style="125" bestFit="1" customWidth="1"/>
    <col min="12201" max="12201" width="8.140625" style="125" customWidth="1"/>
    <col min="12202" max="12202" width="6.85546875" style="125" customWidth="1"/>
    <col min="12203" max="12203" width="6.5703125" style="125" customWidth="1"/>
    <col min="12204" max="12204" width="12" style="125" customWidth="1"/>
    <col min="12205" max="12205" width="8.5703125" style="125" customWidth="1"/>
    <col min="12206" max="12206" width="7.28515625" style="125" customWidth="1"/>
    <col min="12207" max="12207" width="7.42578125" style="125" customWidth="1"/>
    <col min="12208" max="12208" width="7.28515625" style="125" customWidth="1"/>
    <col min="12209" max="12209" width="9" style="125" customWidth="1"/>
    <col min="12210" max="12210" width="8.85546875" style="125" customWidth="1"/>
    <col min="12211" max="12214" width="7.42578125" style="125" customWidth="1"/>
    <col min="12215" max="12215" width="7.85546875" style="125" customWidth="1"/>
    <col min="12216" max="12216" width="9.140625" style="125"/>
    <col min="12217" max="12217" width="7" style="125" customWidth="1"/>
    <col min="12218" max="12218" width="8.5703125" style="125" customWidth="1"/>
    <col min="12219" max="12219" width="8.7109375" style="125" customWidth="1"/>
    <col min="12220" max="12220" width="8.85546875" style="125" customWidth="1"/>
    <col min="12221" max="12221" width="11.5703125" style="125" bestFit="1" customWidth="1"/>
    <col min="12222" max="12222" width="13.7109375" style="125" customWidth="1"/>
    <col min="12223" max="12223" width="11.7109375" style="125" bestFit="1" customWidth="1"/>
    <col min="12224" max="12224" width="10" style="125" bestFit="1" customWidth="1"/>
    <col min="12225" max="12225" width="8.85546875" style="125" customWidth="1"/>
    <col min="12226" max="12226" width="10.42578125" style="125" customWidth="1"/>
    <col min="12227" max="12227" width="11.28515625" style="125" customWidth="1"/>
    <col min="12228" max="12228" width="8.85546875" style="125" customWidth="1"/>
    <col min="12229" max="12229" width="10.7109375" style="125" customWidth="1"/>
    <col min="12230" max="12230" width="9.140625" style="125"/>
    <col min="12231" max="12231" width="6.7109375" style="125" customWidth="1"/>
    <col min="12232" max="12232" width="8.140625" style="125" customWidth="1"/>
    <col min="12233" max="12233" width="9.28515625" style="125" customWidth="1"/>
    <col min="12234" max="12234" width="11.7109375" style="125" customWidth="1"/>
    <col min="12235" max="12455" width="9.140625" style="125"/>
    <col min="12456" max="12456" width="42.140625" style="125" bestFit="1" customWidth="1"/>
    <col min="12457" max="12457" width="8.140625" style="125" customWidth="1"/>
    <col min="12458" max="12458" width="6.85546875" style="125" customWidth="1"/>
    <col min="12459" max="12459" width="6.5703125" style="125" customWidth="1"/>
    <col min="12460" max="12460" width="12" style="125" customWidth="1"/>
    <col min="12461" max="12461" width="8.5703125" style="125" customWidth="1"/>
    <col min="12462" max="12462" width="7.28515625" style="125" customWidth="1"/>
    <col min="12463" max="12463" width="7.42578125" style="125" customWidth="1"/>
    <col min="12464" max="12464" width="7.28515625" style="125" customWidth="1"/>
    <col min="12465" max="12465" width="9" style="125" customWidth="1"/>
    <col min="12466" max="12466" width="8.85546875" style="125" customWidth="1"/>
    <col min="12467" max="12470" width="7.42578125" style="125" customWidth="1"/>
    <col min="12471" max="12471" width="7.85546875" style="125" customWidth="1"/>
    <col min="12472" max="12472" width="9.140625" style="125"/>
    <col min="12473" max="12473" width="7" style="125" customWidth="1"/>
    <col min="12474" max="12474" width="8.5703125" style="125" customWidth="1"/>
    <col min="12475" max="12475" width="8.7109375" style="125" customWidth="1"/>
    <col min="12476" max="12476" width="8.85546875" style="125" customWidth="1"/>
    <col min="12477" max="12477" width="11.5703125" style="125" bestFit="1" customWidth="1"/>
    <col min="12478" max="12478" width="13.7109375" style="125" customWidth="1"/>
    <col min="12479" max="12479" width="11.7109375" style="125" bestFit="1" customWidth="1"/>
    <col min="12480" max="12480" width="10" style="125" bestFit="1" customWidth="1"/>
    <col min="12481" max="12481" width="8.85546875" style="125" customWidth="1"/>
    <col min="12482" max="12482" width="10.42578125" style="125" customWidth="1"/>
    <col min="12483" max="12483" width="11.28515625" style="125" customWidth="1"/>
    <col min="12484" max="12484" width="8.85546875" style="125" customWidth="1"/>
    <col min="12485" max="12485" width="10.7109375" style="125" customWidth="1"/>
    <col min="12486" max="12486" width="9.140625" style="125"/>
    <col min="12487" max="12487" width="6.7109375" style="125" customWidth="1"/>
    <col min="12488" max="12488" width="8.140625" style="125" customWidth="1"/>
    <col min="12489" max="12489" width="9.28515625" style="125" customWidth="1"/>
    <col min="12490" max="12490" width="11.7109375" style="125" customWidth="1"/>
    <col min="12491" max="12711" width="9.140625" style="125"/>
    <col min="12712" max="12712" width="42.140625" style="125" bestFit="1" customWidth="1"/>
    <col min="12713" max="12713" width="8.140625" style="125" customWidth="1"/>
    <col min="12714" max="12714" width="6.85546875" style="125" customWidth="1"/>
    <col min="12715" max="12715" width="6.5703125" style="125" customWidth="1"/>
    <col min="12716" max="12716" width="12" style="125" customWidth="1"/>
    <col min="12717" max="12717" width="8.5703125" style="125" customWidth="1"/>
    <col min="12718" max="12718" width="7.28515625" style="125" customWidth="1"/>
    <col min="12719" max="12719" width="7.42578125" style="125" customWidth="1"/>
    <col min="12720" max="12720" width="7.28515625" style="125" customWidth="1"/>
    <col min="12721" max="12721" width="9" style="125" customWidth="1"/>
    <col min="12722" max="12722" width="8.85546875" style="125" customWidth="1"/>
    <col min="12723" max="12726" width="7.42578125" style="125" customWidth="1"/>
    <col min="12727" max="12727" width="7.85546875" style="125" customWidth="1"/>
    <col min="12728" max="12728" width="9.140625" style="125"/>
    <col min="12729" max="12729" width="7" style="125" customWidth="1"/>
    <col min="12730" max="12730" width="8.5703125" style="125" customWidth="1"/>
    <col min="12731" max="12731" width="8.7109375" style="125" customWidth="1"/>
    <col min="12732" max="12732" width="8.85546875" style="125" customWidth="1"/>
    <col min="12733" max="12733" width="11.5703125" style="125" bestFit="1" customWidth="1"/>
    <col min="12734" max="12734" width="13.7109375" style="125" customWidth="1"/>
    <col min="12735" max="12735" width="11.7109375" style="125" bestFit="1" customWidth="1"/>
    <col min="12736" max="12736" width="10" style="125" bestFit="1" customWidth="1"/>
    <col min="12737" max="12737" width="8.85546875" style="125" customWidth="1"/>
    <col min="12738" max="12738" width="10.42578125" style="125" customWidth="1"/>
    <col min="12739" max="12739" width="11.28515625" style="125" customWidth="1"/>
    <col min="12740" max="12740" width="8.85546875" style="125" customWidth="1"/>
    <col min="12741" max="12741" width="10.7109375" style="125" customWidth="1"/>
    <col min="12742" max="12742" width="9.140625" style="125"/>
    <col min="12743" max="12743" width="6.7109375" style="125" customWidth="1"/>
    <col min="12744" max="12744" width="8.140625" style="125" customWidth="1"/>
    <col min="12745" max="12745" width="9.28515625" style="125" customWidth="1"/>
    <col min="12746" max="12746" width="11.7109375" style="125" customWidth="1"/>
    <col min="12747" max="12967" width="9.140625" style="125"/>
    <col min="12968" max="12968" width="42.140625" style="125" bestFit="1" customWidth="1"/>
    <col min="12969" max="12969" width="8.140625" style="125" customWidth="1"/>
    <col min="12970" max="12970" width="6.85546875" style="125" customWidth="1"/>
    <col min="12971" max="12971" width="6.5703125" style="125" customWidth="1"/>
    <col min="12972" max="12972" width="12" style="125" customWidth="1"/>
    <col min="12973" max="12973" width="8.5703125" style="125" customWidth="1"/>
    <col min="12974" max="12974" width="7.28515625" style="125" customWidth="1"/>
    <col min="12975" max="12975" width="7.42578125" style="125" customWidth="1"/>
    <col min="12976" max="12976" width="7.28515625" style="125" customWidth="1"/>
    <col min="12977" max="12977" width="9" style="125" customWidth="1"/>
    <col min="12978" max="12978" width="8.85546875" style="125" customWidth="1"/>
    <col min="12979" max="12982" width="7.42578125" style="125" customWidth="1"/>
    <col min="12983" max="12983" width="7.85546875" style="125" customWidth="1"/>
    <col min="12984" max="12984" width="9.140625" style="125"/>
    <col min="12985" max="12985" width="7" style="125" customWidth="1"/>
    <col min="12986" max="12986" width="8.5703125" style="125" customWidth="1"/>
    <col min="12987" max="12987" width="8.7109375" style="125" customWidth="1"/>
    <col min="12988" max="12988" width="8.85546875" style="125" customWidth="1"/>
    <col min="12989" max="12989" width="11.5703125" style="125" bestFit="1" customWidth="1"/>
    <col min="12990" max="12990" width="13.7109375" style="125" customWidth="1"/>
    <col min="12991" max="12991" width="11.7109375" style="125" bestFit="1" customWidth="1"/>
    <col min="12992" max="12992" width="10" style="125" bestFit="1" customWidth="1"/>
    <col min="12993" max="12993" width="8.85546875" style="125" customWidth="1"/>
    <col min="12994" max="12994" width="10.42578125" style="125" customWidth="1"/>
    <col min="12995" max="12995" width="11.28515625" style="125" customWidth="1"/>
    <col min="12996" max="12996" width="8.85546875" style="125" customWidth="1"/>
    <col min="12997" max="12997" width="10.7109375" style="125" customWidth="1"/>
    <col min="12998" max="12998" width="9.140625" style="125"/>
    <col min="12999" max="12999" width="6.7109375" style="125" customWidth="1"/>
    <col min="13000" max="13000" width="8.140625" style="125" customWidth="1"/>
    <col min="13001" max="13001" width="9.28515625" style="125" customWidth="1"/>
    <col min="13002" max="13002" width="11.7109375" style="125" customWidth="1"/>
    <col min="13003" max="13223" width="9.140625" style="125"/>
    <col min="13224" max="13224" width="42.140625" style="125" bestFit="1" customWidth="1"/>
    <col min="13225" max="13225" width="8.140625" style="125" customWidth="1"/>
    <col min="13226" max="13226" width="6.85546875" style="125" customWidth="1"/>
    <col min="13227" max="13227" width="6.5703125" style="125" customWidth="1"/>
    <col min="13228" max="13228" width="12" style="125" customWidth="1"/>
    <col min="13229" max="13229" width="8.5703125" style="125" customWidth="1"/>
    <col min="13230" max="13230" width="7.28515625" style="125" customWidth="1"/>
    <col min="13231" max="13231" width="7.42578125" style="125" customWidth="1"/>
    <col min="13232" max="13232" width="7.28515625" style="125" customWidth="1"/>
    <col min="13233" max="13233" width="9" style="125" customWidth="1"/>
    <col min="13234" max="13234" width="8.85546875" style="125" customWidth="1"/>
    <col min="13235" max="13238" width="7.42578125" style="125" customWidth="1"/>
    <col min="13239" max="13239" width="7.85546875" style="125" customWidth="1"/>
    <col min="13240" max="13240" width="9.140625" style="125"/>
    <col min="13241" max="13241" width="7" style="125" customWidth="1"/>
    <col min="13242" max="13242" width="8.5703125" style="125" customWidth="1"/>
    <col min="13243" max="13243" width="8.7109375" style="125" customWidth="1"/>
    <col min="13244" max="13244" width="8.85546875" style="125" customWidth="1"/>
    <col min="13245" max="13245" width="11.5703125" style="125" bestFit="1" customWidth="1"/>
    <col min="13246" max="13246" width="13.7109375" style="125" customWidth="1"/>
    <col min="13247" max="13247" width="11.7109375" style="125" bestFit="1" customWidth="1"/>
    <col min="13248" max="13248" width="10" style="125" bestFit="1" customWidth="1"/>
    <col min="13249" max="13249" width="8.85546875" style="125" customWidth="1"/>
    <col min="13250" max="13250" width="10.42578125" style="125" customWidth="1"/>
    <col min="13251" max="13251" width="11.28515625" style="125" customWidth="1"/>
    <col min="13252" max="13252" width="8.85546875" style="125" customWidth="1"/>
    <col min="13253" max="13253" width="10.7109375" style="125" customWidth="1"/>
    <col min="13254" max="13254" width="9.140625" style="125"/>
    <col min="13255" max="13255" width="6.7109375" style="125" customWidth="1"/>
    <col min="13256" max="13256" width="8.140625" style="125" customWidth="1"/>
    <col min="13257" max="13257" width="9.28515625" style="125" customWidth="1"/>
    <col min="13258" max="13258" width="11.7109375" style="125" customWidth="1"/>
    <col min="13259" max="13479" width="9.140625" style="125"/>
    <col min="13480" max="13480" width="42.140625" style="125" bestFit="1" customWidth="1"/>
    <col min="13481" max="13481" width="8.140625" style="125" customWidth="1"/>
    <col min="13482" max="13482" width="6.85546875" style="125" customWidth="1"/>
    <col min="13483" max="13483" width="6.5703125" style="125" customWidth="1"/>
    <col min="13484" max="13484" width="12" style="125" customWidth="1"/>
    <col min="13485" max="13485" width="8.5703125" style="125" customWidth="1"/>
    <col min="13486" max="13486" width="7.28515625" style="125" customWidth="1"/>
    <col min="13487" max="13487" width="7.42578125" style="125" customWidth="1"/>
    <col min="13488" max="13488" width="7.28515625" style="125" customWidth="1"/>
    <col min="13489" max="13489" width="9" style="125" customWidth="1"/>
    <col min="13490" max="13490" width="8.85546875" style="125" customWidth="1"/>
    <col min="13491" max="13494" width="7.42578125" style="125" customWidth="1"/>
    <col min="13495" max="13495" width="7.85546875" style="125" customWidth="1"/>
    <col min="13496" max="13496" width="9.140625" style="125"/>
    <col min="13497" max="13497" width="7" style="125" customWidth="1"/>
    <col min="13498" max="13498" width="8.5703125" style="125" customWidth="1"/>
    <col min="13499" max="13499" width="8.7109375" style="125" customWidth="1"/>
    <col min="13500" max="13500" width="8.85546875" style="125" customWidth="1"/>
    <col min="13501" max="13501" width="11.5703125" style="125" bestFit="1" customWidth="1"/>
    <col min="13502" max="13502" width="13.7109375" style="125" customWidth="1"/>
    <col min="13503" max="13503" width="11.7109375" style="125" bestFit="1" customWidth="1"/>
    <col min="13504" max="13504" width="10" style="125" bestFit="1" customWidth="1"/>
    <col min="13505" max="13505" width="8.85546875" style="125" customWidth="1"/>
    <col min="13506" max="13506" width="10.42578125" style="125" customWidth="1"/>
    <col min="13507" max="13507" width="11.28515625" style="125" customWidth="1"/>
    <col min="13508" max="13508" width="8.85546875" style="125" customWidth="1"/>
    <col min="13509" max="13509" width="10.7109375" style="125" customWidth="1"/>
    <col min="13510" max="13510" width="9.140625" style="125"/>
    <col min="13511" max="13511" width="6.7109375" style="125" customWidth="1"/>
    <col min="13512" max="13512" width="8.140625" style="125" customWidth="1"/>
    <col min="13513" max="13513" width="9.28515625" style="125" customWidth="1"/>
    <col min="13514" max="13514" width="11.7109375" style="125" customWidth="1"/>
    <col min="13515" max="13735" width="9.140625" style="125"/>
    <col min="13736" max="13736" width="42.140625" style="125" bestFit="1" customWidth="1"/>
    <col min="13737" max="13737" width="8.140625" style="125" customWidth="1"/>
    <col min="13738" max="13738" width="6.85546875" style="125" customWidth="1"/>
    <col min="13739" max="13739" width="6.5703125" style="125" customWidth="1"/>
    <col min="13740" max="13740" width="12" style="125" customWidth="1"/>
    <col min="13741" max="13741" width="8.5703125" style="125" customWidth="1"/>
    <col min="13742" max="13742" width="7.28515625" style="125" customWidth="1"/>
    <col min="13743" max="13743" width="7.42578125" style="125" customWidth="1"/>
    <col min="13744" max="13744" width="7.28515625" style="125" customWidth="1"/>
    <col min="13745" max="13745" width="9" style="125" customWidth="1"/>
    <col min="13746" max="13746" width="8.85546875" style="125" customWidth="1"/>
    <col min="13747" max="13750" width="7.42578125" style="125" customWidth="1"/>
    <col min="13751" max="13751" width="7.85546875" style="125" customWidth="1"/>
    <col min="13752" max="13752" width="9.140625" style="125"/>
    <col min="13753" max="13753" width="7" style="125" customWidth="1"/>
    <col min="13754" max="13754" width="8.5703125" style="125" customWidth="1"/>
    <col min="13755" max="13755" width="8.7109375" style="125" customWidth="1"/>
    <col min="13756" max="13756" width="8.85546875" style="125" customWidth="1"/>
    <col min="13757" max="13757" width="11.5703125" style="125" bestFit="1" customWidth="1"/>
    <col min="13758" max="13758" width="13.7109375" style="125" customWidth="1"/>
    <col min="13759" max="13759" width="11.7109375" style="125" bestFit="1" customWidth="1"/>
    <col min="13760" max="13760" width="10" style="125" bestFit="1" customWidth="1"/>
    <col min="13761" max="13761" width="8.85546875" style="125" customWidth="1"/>
    <col min="13762" max="13762" width="10.42578125" style="125" customWidth="1"/>
    <col min="13763" max="13763" width="11.28515625" style="125" customWidth="1"/>
    <col min="13764" max="13764" width="8.85546875" style="125" customWidth="1"/>
    <col min="13765" max="13765" width="10.7109375" style="125" customWidth="1"/>
    <col min="13766" max="13766" width="9.140625" style="125"/>
    <col min="13767" max="13767" width="6.7109375" style="125" customWidth="1"/>
    <col min="13768" max="13768" width="8.140625" style="125" customWidth="1"/>
    <col min="13769" max="13769" width="9.28515625" style="125" customWidth="1"/>
    <col min="13770" max="13770" width="11.7109375" style="125" customWidth="1"/>
    <col min="13771" max="13991" width="9.140625" style="125"/>
    <col min="13992" max="13992" width="42.140625" style="125" bestFit="1" customWidth="1"/>
    <col min="13993" max="13993" width="8.140625" style="125" customWidth="1"/>
    <col min="13994" max="13994" width="6.85546875" style="125" customWidth="1"/>
    <col min="13995" max="13995" width="6.5703125" style="125" customWidth="1"/>
    <col min="13996" max="13996" width="12" style="125" customWidth="1"/>
    <col min="13997" max="13997" width="8.5703125" style="125" customWidth="1"/>
    <col min="13998" max="13998" width="7.28515625" style="125" customWidth="1"/>
    <col min="13999" max="13999" width="7.42578125" style="125" customWidth="1"/>
    <col min="14000" max="14000" width="7.28515625" style="125" customWidth="1"/>
    <col min="14001" max="14001" width="9" style="125" customWidth="1"/>
    <col min="14002" max="14002" width="8.85546875" style="125" customWidth="1"/>
    <col min="14003" max="14006" width="7.42578125" style="125" customWidth="1"/>
    <col min="14007" max="14007" width="7.85546875" style="125" customWidth="1"/>
    <col min="14008" max="14008" width="9.140625" style="125"/>
    <col min="14009" max="14009" width="7" style="125" customWidth="1"/>
    <col min="14010" max="14010" width="8.5703125" style="125" customWidth="1"/>
    <col min="14011" max="14011" width="8.7109375" style="125" customWidth="1"/>
    <col min="14012" max="14012" width="8.85546875" style="125" customWidth="1"/>
    <col min="14013" max="14013" width="11.5703125" style="125" bestFit="1" customWidth="1"/>
    <col min="14014" max="14014" width="13.7109375" style="125" customWidth="1"/>
    <col min="14015" max="14015" width="11.7109375" style="125" bestFit="1" customWidth="1"/>
    <col min="14016" max="14016" width="10" style="125" bestFit="1" customWidth="1"/>
    <col min="14017" max="14017" width="8.85546875" style="125" customWidth="1"/>
    <col min="14018" max="14018" width="10.42578125" style="125" customWidth="1"/>
    <col min="14019" max="14019" width="11.28515625" style="125" customWidth="1"/>
    <col min="14020" max="14020" width="8.85546875" style="125" customWidth="1"/>
    <col min="14021" max="14021" width="10.7109375" style="125" customWidth="1"/>
    <col min="14022" max="14022" width="9.140625" style="125"/>
    <col min="14023" max="14023" width="6.7109375" style="125" customWidth="1"/>
    <col min="14024" max="14024" width="8.140625" style="125" customWidth="1"/>
    <col min="14025" max="14025" width="9.28515625" style="125" customWidth="1"/>
    <col min="14026" max="14026" width="11.7109375" style="125" customWidth="1"/>
    <col min="14027" max="14247" width="9.140625" style="125"/>
    <col min="14248" max="14248" width="42.140625" style="125" bestFit="1" customWidth="1"/>
    <col min="14249" max="14249" width="8.140625" style="125" customWidth="1"/>
    <col min="14250" max="14250" width="6.85546875" style="125" customWidth="1"/>
    <col min="14251" max="14251" width="6.5703125" style="125" customWidth="1"/>
    <col min="14252" max="14252" width="12" style="125" customWidth="1"/>
    <col min="14253" max="14253" width="8.5703125" style="125" customWidth="1"/>
    <col min="14254" max="14254" width="7.28515625" style="125" customWidth="1"/>
    <col min="14255" max="14255" width="7.42578125" style="125" customWidth="1"/>
    <col min="14256" max="14256" width="7.28515625" style="125" customWidth="1"/>
    <col min="14257" max="14257" width="9" style="125" customWidth="1"/>
    <col min="14258" max="14258" width="8.85546875" style="125" customWidth="1"/>
    <col min="14259" max="14262" width="7.42578125" style="125" customWidth="1"/>
    <col min="14263" max="14263" width="7.85546875" style="125" customWidth="1"/>
    <col min="14264" max="14264" width="9.140625" style="125"/>
    <col min="14265" max="14265" width="7" style="125" customWidth="1"/>
    <col min="14266" max="14266" width="8.5703125" style="125" customWidth="1"/>
    <col min="14267" max="14267" width="8.7109375" style="125" customWidth="1"/>
    <col min="14268" max="14268" width="8.85546875" style="125" customWidth="1"/>
    <col min="14269" max="14269" width="11.5703125" style="125" bestFit="1" customWidth="1"/>
    <col min="14270" max="14270" width="13.7109375" style="125" customWidth="1"/>
    <col min="14271" max="14271" width="11.7109375" style="125" bestFit="1" customWidth="1"/>
    <col min="14272" max="14272" width="10" style="125" bestFit="1" customWidth="1"/>
    <col min="14273" max="14273" width="8.85546875" style="125" customWidth="1"/>
    <col min="14274" max="14274" width="10.42578125" style="125" customWidth="1"/>
    <col min="14275" max="14275" width="11.28515625" style="125" customWidth="1"/>
    <col min="14276" max="14276" width="8.85546875" style="125" customWidth="1"/>
    <col min="14277" max="14277" width="10.7109375" style="125" customWidth="1"/>
    <col min="14278" max="14278" width="9.140625" style="125"/>
    <col min="14279" max="14279" width="6.7109375" style="125" customWidth="1"/>
    <col min="14280" max="14280" width="8.140625" style="125" customWidth="1"/>
    <col min="14281" max="14281" width="9.28515625" style="125" customWidth="1"/>
    <col min="14282" max="14282" width="11.7109375" style="125" customWidth="1"/>
    <col min="14283" max="14503" width="9.140625" style="125"/>
    <col min="14504" max="14504" width="42.140625" style="125" bestFit="1" customWidth="1"/>
    <col min="14505" max="14505" width="8.140625" style="125" customWidth="1"/>
    <col min="14506" max="14506" width="6.85546875" style="125" customWidth="1"/>
    <col min="14507" max="14507" width="6.5703125" style="125" customWidth="1"/>
    <col min="14508" max="14508" width="12" style="125" customWidth="1"/>
    <col min="14509" max="14509" width="8.5703125" style="125" customWidth="1"/>
    <col min="14510" max="14510" width="7.28515625" style="125" customWidth="1"/>
    <col min="14511" max="14511" width="7.42578125" style="125" customWidth="1"/>
    <col min="14512" max="14512" width="7.28515625" style="125" customWidth="1"/>
    <col min="14513" max="14513" width="9" style="125" customWidth="1"/>
    <col min="14514" max="14514" width="8.85546875" style="125" customWidth="1"/>
    <col min="14515" max="14518" width="7.42578125" style="125" customWidth="1"/>
    <col min="14519" max="14519" width="7.85546875" style="125" customWidth="1"/>
    <col min="14520" max="14520" width="9.140625" style="125"/>
    <col min="14521" max="14521" width="7" style="125" customWidth="1"/>
    <col min="14522" max="14522" width="8.5703125" style="125" customWidth="1"/>
    <col min="14523" max="14523" width="8.7109375" style="125" customWidth="1"/>
    <col min="14524" max="14524" width="8.85546875" style="125" customWidth="1"/>
    <col min="14525" max="14525" width="11.5703125" style="125" bestFit="1" customWidth="1"/>
    <col min="14526" max="14526" width="13.7109375" style="125" customWidth="1"/>
    <col min="14527" max="14527" width="11.7109375" style="125" bestFit="1" customWidth="1"/>
    <col min="14528" max="14528" width="10" style="125" bestFit="1" customWidth="1"/>
    <col min="14529" max="14529" width="8.85546875" style="125" customWidth="1"/>
    <col min="14530" max="14530" width="10.42578125" style="125" customWidth="1"/>
    <col min="14531" max="14531" width="11.28515625" style="125" customWidth="1"/>
    <col min="14532" max="14532" width="8.85546875" style="125" customWidth="1"/>
    <col min="14533" max="14533" width="10.7109375" style="125" customWidth="1"/>
    <col min="14534" max="14534" width="9.140625" style="125"/>
    <col min="14535" max="14535" width="6.7109375" style="125" customWidth="1"/>
    <col min="14536" max="14536" width="8.140625" style="125" customWidth="1"/>
    <col min="14537" max="14537" width="9.28515625" style="125" customWidth="1"/>
    <col min="14538" max="14538" width="11.7109375" style="125" customWidth="1"/>
    <col min="14539" max="14759" width="9.140625" style="125"/>
    <col min="14760" max="14760" width="42.140625" style="125" bestFit="1" customWidth="1"/>
    <col min="14761" max="14761" width="8.140625" style="125" customWidth="1"/>
    <col min="14762" max="14762" width="6.85546875" style="125" customWidth="1"/>
    <col min="14763" max="14763" width="6.5703125" style="125" customWidth="1"/>
    <col min="14764" max="14764" width="12" style="125" customWidth="1"/>
    <col min="14765" max="14765" width="8.5703125" style="125" customWidth="1"/>
    <col min="14766" max="14766" width="7.28515625" style="125" customWidth="1"/>
    <col min="14767" max="14767" width="7.42578125" style="125" customWidth="1"/>
    <col min="14768" max="14768" width="7.28515625" style="125" customWidth="1"/>
    <col min="14769" max="14769" width="9" style="125" customWidth="1"/>
    <col min="14770" max="14770" width="8.85546875" style="125" customWidth="1"/>
    <col min="14771" max="14774" width="7.42578125" style="125" customWidth="1"/>
    <col min="14775" max="14775" width="7.85546875" style="125" customWidth="1"/>
    <col min="14776" max="14776" width="9.140625" style="125"/>
    <col min="14777" max="14777" width="7" style="125" customWidth="1"/>
    <col min="14778" max="14778" width="8.5703125" style="125" customWidth="1"/>
    <col min="14779" max="14779" width="8.7109375" style="125" customWidth="1"/>
    <col min="14780" max="14780" width="8.85546875" style="125" customWidth="1"/>
    <col min="14781" max="14781" width="11.5703125" style="125" bestFit="1" customWidth="1"/>
    <col min="14782" max="14782" width="13.7109375" style="125" customWidth="1"/>
    <col min="14783" max="14783" width="11.7109375" style="125" bestFit="1" customWidth="1"/>
    <col min="14784" max="14784" width="10" style="125" bestFit="1" customWidth="1"/>
    <col min="14785" max="14785" width="8.85546875" style="125" customWidth="1"/>
    <col min="14786" max="14786" width="10.42578125" style="125" customWidth="1"/>
    <col min="14787" max="14787" width="11.28515625" style="125" customWidth="1"/>
    <col min="14788" max="14788" width="8.85546875" style="125" customWidth="1"/>
    <col min="14789" max="14789" width="10.7109375" style="125" customWidth="1"/>
    <col min="14790" max="14790" width="9.140625" style="125"/>
    <col min="14791" max="14791" width="6.7109375" style="125" customWidth="1"/>
    <col min="14792" max="14792" width="8.140625" style="125" customWidth="1"/>
    <col min="14793" max="14793" width="9.28515625" style="125" customWidth="1"/>
    <col min="14794" max="14794" width="11.7109375" style="125" customWidth="1"/>
    <col min="14795" max="15015" width="9.140625" style="125"/>
    <col min="15016" max="15016" width="42.140625" style="125" bestFit="1" customWidth="1"/>
    <col min="15017" max="15017" width="8.140625" style="125" customWidth="1"/>
    <col min="15018" max="15018" width="6.85546875" style="125" customWidth="1"/>
    <col min="15019" max="15019" width="6.5703125" style="125" customWidth="1"/>
    <col min="15020" max="15020" width="12" style="125" customWidth="1"/>
    <col min="15021" max="15021" width="8.5703125" style="125" customWidth="1"/>
    <col min="15022" max="15022" width="7.28515625" style="125" customWidth="1"/>
    <col min="15023" max="15023" width="7.42578125" style="125" customWidth="1"/>
    <col min="15024" max="15024" width="7.28515625" style="125" customWidth="1"/>
    <col min="15025" max="15025" width="9" style="125" customWidth="1"/>
    <col min="15026" max="15026" width="8.85546875" style="125" customWidth="1"/>
    <col min="15027" max="15030" width="7.42578125" style="125" customWidth="1"/>
    <col min="15031" max="15031" width="7.85546875" style="125" customWidth="1"/>
    <col min="15032" max="15032" width="9.140625" style="125"/>
    <col min="15033" max="15033" width="7" style="125" customWidth="1"/>
    <col min="15034" max="15034" width="8.5703125" style="125" customWidth="1"/>
    <col min="15035" max="15035" width="8.7109375" style="125" customWidth="1"/>
    <col min="15036" max="15036" width="8.85546875" style="125" customWidth="1"/>
    <col min="15037" max="15037" width="11.5703125" style="125" bestFit="1" customWidth="1"/>
    <col min="15038" max="15038" width="13.7109375" style="125" customWidth="1"/>
    <col min="15039" max="15039" width="11.7109375" style="125" bestFit="1" customWidth="1"/>
    <col min="15040" max="15040" width="10" style="125" bestFit="1" customWidth="1"/>
    <col min="15041" max="15041" width="8.85546875" style="125" customWidth="1"/>
    <col min="15042" max="15042" width="10.42578125" style="125" customWidth="1"/>
    <col min="15043" max="15043" width="11.28515625" style="125" customWidth="1"/>
    <col min="15044" max="15044" width="8.85546875" style="125" customWidth="1"/>
    <col min="15045" max="15045" width="10.7109375" style="125" customWidth="1"/>
    <col min="15046" max="15046" width="9.140625" style="125"/>
    <col min="15047" max="15047" width="6.7109375" style="125" customWidth="1"/>
    <col min="15048" max="15048" width="8.140625" style="125" customWidth="1"/>
    <col min="15049" max="15049" width="9.28515625" style="125" customWidth="1"/>
    <col min="15050" max="15050" width="11.7109375" style="125" customWidth="1"/>
    <col min="15051" max="15271" width="9.140625" style="125"/>
    <col min="15272" max="15272" width="42.140625" style="125" bestFit="1" customWidth="1"/>
    <col min="15273" max="15273" width="8.140625" style="125" customWidth="1"/>
    <col min="15274" max="15274" width="6.85546875" style="125" customWidth="1"/>
    <col min="15275" max="15275" width="6.5703125" style="125" customWidth="1"/>
    <col min="15276" max="15276" width="12" style="125" customWidth="1"/>
    <col min="15277" max="15277" width="8.5703125" style="125" customWidth="1"/>
    <col min="15278" max="15278" width="7.28515625" style="125" customWidth="1"/>
    <col min="15279" max="15279" width="7.42578125" style="125" customWidth="1"/>
    <col min="15280" max="15280" width="7.28515625" style="125" customWidth="1"/>
    <col min="15281" max="15281" width="9" style="125" customWidth="1"/>
    <col min="15282" max="15282" width="8.85546875" style="125" customWidth="1"/>
    <col min="15283" max="15286" width="7.42578125" style="125" customWidth="1"/>
    <col min="15287" max="15287" width="7.85546875" style="125" customWidth="1"/>
    <col min="15288" max="15288" width="9.140625" style="125"/>
    <col min="15289" max="15289" width="7" style="125" customWidth="1"/>
    <col min="15290" max="15290" width="8.5703125" style="125" customWidth="1"/>
    <col min="15291" max="15291" width="8.7109375" style="125" customWidth="1"/>
    <col min="15292" max="15292" width="8.85546875" style="125" customWidth="1"/>
    <col min="15293" max="15293" width="11.5703125" style="125" bestFit="1" customWidth="1"/>
    <col min="15294" max="15294" width="13.7109375" style="125" customWidth="1"/>
    <col min="15295" max="15295" width="11.7109375" style="125" bestFit="1" customWidth="1"/>
    <col min="15296" max="15296" width="10" style="125" bestFit="1" customWidth="1"/>
    <col min="15297" max="15297" width="8.85546875" style="125" customWidth="1"/>
    <col min="15298" max="15298" width="10.42578125" style="125" customWidth="1"/>
    <col min="15299" max="15299" width="11.28515625" style="125" customWidth="1"/>
    <col min="15300" max="15300" width="8.85546875" style="125" customWidth="1"/>
    <col min="15301" max="15301" width="10.7109375" style="125" customWidth="1"/>
    <col min="15302" max="15302" width="9.140625" style="125"/>
    <col min="15303" max="15303" width="6.7109375" style="125" customWidth="1"/>
    <col min="15304" max="15304" width="8.140625" style="125" customWidth="1"/>
    <col min="15305" max="15305" width="9.28515625" style="125" customWidth="1"/>
    <col min="15306" max="15306" width="11.7109375" style="125" customWidth="1"/>
    <col min="15307" max="15527" width="9.140625" style="125"/>
    <col min="15528" max="15528" width="42.140625" style="125" bestFit="1" customWidth="1"/>
    <col min="15529" max="15529" width="8.140625" style="125" customWidth="1"/>
    <col min="15530" max="15530" width="6.85546875" style="125" customWidth="1"/>
    <col min="15531" max="15531" width="6.5703125" style="125" customWidth="1"/>
    <col min="15532" max="15532" width="12" style="125" customWidth="1"/>
    <col min="15533" max="15533" width="8.5703125" style="125" customWidth="1"/>
    <col min="15534" max="15534" width="7.28515625" style="125" customWidth="1"/>
    <col min="15535" max="15535" width="7.42578125" style="125" customWidth="1"/>
    <col min="15536" max="15536" width="7.28515625" style="125" customWidth="1"/>
    <col min="15537" max="15537" width="9" style="125" customWidth="1"/>
    <col min="15538" max="15538" width="8.85546875" style="125" customWidth="1"/>
    <col min="15539" max="15542" width="7.42578125" style="125" customWidth="1"/>
    <col min="15543" max="15543" width="7.85546875" style="125" customWidth="1"/>
    <col min="15544" max="15544" width="9.140625" style="125"/>
    <col min="15545" max="15545" width="7" style="125" customWidth="1"/>
    <col min="15546" max="15546" width="8.5703125" style="125" customWidth="1"/>
    <col min="15547" max="15547" width="8.7109375" style="125" customWidth="1"/>
    <col min="15548" max="15548" width="8.85546875" style="125" customWidth="1"/>
    <col min="15549" max="15549" width="11.5703125" style="125" bestFit="1" customWidth="1"/>
    <col min="15550" max="15550" width="13.7109375" style="125" customWidth="1"/>
    <col min="15551" max="15551" width="11.7109375" style="125" bestFit="1" customWidth="1"/>
    <col min="15552" max="15552" width="10" style="125" bestFit="1" customWidth="1"/>
    <col min="15553" max="15553" width="8.85546875" style="125" customWidth="1"/>
    <col min="15554" max="15554" width="10.42578125" style="125" customWidth="1"/>
    <col min="15555" max="15555" width="11.28515625" style="125" customWidth="1"/>
    <col min="15556" max="15556" width="8.85546875" style="125" customWidth="1"/>
    <col min="15557" max="15557" width="10.7109375" style="125" customWidth="1"/>
    <col min="15558" max="15558" width="9.140625" style="125"/>
    <col min="15559" max="15559" width="6.7109375" style="125" customWidth="1"/>
    <col min="15560" max="15560" width="8.140625" style="125" customWidth="1"/>
    <col min="15561" max="15561" width="9.28515625" style="125" customWidth="1"/>
    <col min="15562" max="15562" width="11.7109375" style="125" customWidth="1"/>
    <col min="15563" max="15783" width="9.140625" style="125"/>
    <col min="15784" max="15784" width="42.140625" style="125" bestFit="1" customWidth="1"/>
    <col min="15785" max="15785" width="8.140625" style="125" customWidth="1"/>
    <col min="15786" max="15786" width="6.85546875" style="125" customWidth="1"/>
    <col min="15787" max="15787" width="6.5703125" style="125" customWidth="1"/>
    <col min="15788" max="15788" width="12" style="125" customWidth="1"/>
    <col min="15789" max="15789" width="8.5703125" style="125" customWidth="1"/>
    <col min="15790" max="15790" width="7.28515625" style="125" customWidth="1"/>
    <col min="15791" max="15791" width="7.42578125" style="125" customWidth="1"/>
    <col min="15792" max="15792" width="7.28515625" style="125" customWidth="1"/>
    <col min="15793" max="15793" width="9" style="125" customWidth="1"/>
    <col min="15794" max="15794" width="8.85546875" style="125" customWidth="1"/>
    <col min="15795" max="15798" width="7.42578125" style="125" customWidth="1"/>
    <col min="15799" max="15799" width="7.85546875" style="125" customWidth="1"/>
    <col min="15800" max="15800" width="9.140625" style="125"/>
    <col min="15801" max="15801" width="7" style="125" customWidth="1"/>
    <col min="15802" max="15802" width="8.5703125" style="125" customWidth="1"/>
    <col min="15803" max="15803" width="8.7109375" style="125" customWidth="1"/>
    <col min="15804" max="15804" width="8.85546875" style="125" customWidth="1"/>
    <col min="15805" max="15805" width="11.5703125" style="125" bestFit="1" customWidth="1"/>
    <col min="15806" max="15806" width="13.7109375" style="125" customWidth="1"/>
    <col min="15807" max="15807" width="11.7109375" style="125" bestFit="1" customWidth="1"/>
    <col min="15808" max="15808" width="10" style="125" bestFit="1" customWidth="1"/>
    <col min="15809" max="15809" width="8.85546875" style="125" customWidth="1"/>
    <col min="15810" max="15810" width="10.42578125" style="125" customWidth="1"/>
    <col min="15811" max="15811" width="11.28515625" style="125" customWidth="1"/>
    <col min="15812" max="15812" width="8.85546875" style="125" customWidth="1"/>
    <col min="15813" max="15813" width="10.7109375" style="125" customWidth="1"/>
    <col min="15814" max="15814" width="9.140625" style="125"/>
    <col min="15815" max="15815" width="6.7109375" style="125" customWidth="1"/>
    <col min="15816" max="15816" width="8.140625" style="125" customWidth="1"/>
    <col min="15817" max="15817" width="9.28515625" style="125" customWidth="1"/>
    <col min="15818" max="15818" width="11.7109375" style="125" customWidth="1"/>
    <col min="15819" max="16039" width="9.140625" style="125"/>
    <col min="16040" max="16041" width="10.28515625" style="125" customWidth="1"/>
    <col min="16042" max="16124" width="9.140625" style="125"/>
    <col min="16125" max="16125" width="10.28515625" style="125" customWidth="1"/>
    <col min="16126" max="16366" width="9.140625" style="125"/>
    <col min="16367" max="16370" width="10.28515625" style="125" customWidth="1"/>
    <col min="16371" max="16382" width="9.140625" style="125"/>
    <col min="16383" max="16384" width="10.28515625" style="125" customWidth="1"/>
  </cols>
  <sheetData>
    <row r="1" spans="1:65" ht="18" customHeight="1" x14ac:dyDescent="0.3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3"/>
      <c r="M1" s="1"/>
      <c r="N1" s="1"/>
      <c r="O1" s="8"/>
      <c r="P1" s="8"/>
      <c r="Q1" s="8"/>
      <c r="R1" s="8"/>
      <c r="S1" s="8"/>
      <c r="T1" s="4"/>
      <c r="U1" s="1"/>
      <c r="V1" s="1"/>
      <c r="W1" s="1"/>
      <c r="X1" s="1"/>
      <c r="Y1" s="1"/>
      <c r="Z1" s="5"/>
      <c r="AA1" s="5"/>
      <c r="AB1" s="5"/>
      <c r="AC1" s="5"/>
      <c r="AD1" s="1"/>
      <c r="AE1" s="2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2"/>
      <c r="AY1" s="1"/>
      <c r="AZ1" s="1"/>
      <c r="BA1" s="1"/>
      <c r="BB1" s="6"/>
      <c r="BC1" s="7" t="s">
        <v>0</v>
      </c>
      <c r="BD1" s="1"/>
      <c r="BE1" s="1"/>
      <c r="BF1" s="1"/>
      <c r="BG1" s="2"/>
      <c r="BH1" s="2"/>
      <c r="BI1" s="2"/>
      <c r="BJ1" s="1"/>
    </row>
    <row r="2" spans="1:65" ht="18" customHeight="1" x14ac:dyDescent="0.3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8"/>
      <c r="P2" s="8"/>
      <c r="Q2" s="8"/>
      <c r="R2" s="8"/>
      <c r="S2" s="8"/>
      <c r="T2" s="1"/>
      <c r="U2" s="1"/>
      <c r="V2" s="1"/>
      <c r="W2" s="1"/>
      <c r="X2" s="1"/>
      <c r="Y2" s="1"/>
      <c r="Z2" s="8"/>
      <c r="AA2" s="8"/>
      <c r="AB2" s="8"/>
      <c r="AC2" s="8"/>
      <c r="AD2" s="1"/>
      <c r="AE2" s="2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2"/>
      <c r="AY2" s="1"/>
      <c r="AZ2" s="1"/>
      <c r="BA2" s="1"/>
      <c r="BB2" s="6"/>
      <c r="BC2" s="9" t="s">
        <v>1</v>
      </c>
      <c r="BD2" s="1"/>
      <c r="BE2" s="1"/>
      <c r="BF2" s="1"/>
      <c r="BG2" s="1"/>
      <c r="BH2" s="1"/>
      <c r="BI2" s="1"/>
      <c r="BJ2" s="1"/>
    </row>
    <row r="3" spans="1:65" ht="18" customHeight="1" x14ac:dyDescent="0.3">
      <c r="A3" s="1"/>
      <c r="B3" s="1"/>
      <c r="C3" s="1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8"/>
      <c r="P3" s="8"/>
      <c r="Q3" s="8"/>
      <c r="R3" s="8"/>
      <c r="S3" s="8"/>
      <c r="T3" s="4"/>
      <c r="U3" s="1"/>
      <c r="V3" s="1"/>
      <c r="W3" s="1"/>
      <c r="X3" s="1"/>
      <c r="Y3" s="1"/>
      <c r="Z3" s="8"/>
      <c r="AA3" s="8"/>
      <c r="AB3" s="8"/>
      <c r="AC3" s="8"/>
      <c r="AD3" s="1"/>
      <c r="AE3" s="2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2"/>
      <c r="AY3" s="1"/>
      <c r="AZ3" s="1"/>
      <c r="BA3" s="1"/>
      <c r="BB3" s="6"/>
      <c r="BC3" s="9" t="s">
        <v>2</v>
      </c>
      <c r="BD3" s="1"/>
      <c r="BE3" s="1"/>
      <c r="BF3" s="1"/>
      <c r="BG3" s="1"/>
      <c r="BH3" s="1"/>
      <c r="BI3" s="1"/>
      <c r="BJ3" s="1"/>
    </row>
    <row r="4" spans="1:65" ht="18" customHeight="1" x14ac:dyDescent="0.3">
      <c r="A4" s="108" t="s">
        <v>3</v>
      </c>
      <c r="B4" s="108"/>
      <c r="C4" s="108"/>
      <c r="D4" s="108"/>
      <c r="E4" s="108"/>
      <c r="F4" s="108"/>
      <c r="G4" s="108"/>
      <c r="H4" s="108"/>
      <c r="I4" s="108"/>
      <c r="J4" s="109"/>
      <c r="K4" s="108"/>
      <c r="L4" s="108"/>
      <c r="M4" s="108"/>
      <c r="N4" s="108"/>
      <c r="O4" s="108"/>
      <c r="P4" s="108"/>
      <c r="Q4" s="108"/>
      <c r="R4" s="108"/>
      <c r="S4" s="108"/>
      <c r="T4" s="110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9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"/>
      <c r="BE4" s="1"/>
      <c r="BF4" s="1"/>
      <c r="BG4" s="1"/>
      <c r="BH4" s="1"/>
      <c r="BI4" s="1"/>
      <c r="BJ4" s="1"/>
    </row>
    <row r="5" spans="1:65" s="10" customFormat="1" ht="18" customHeight="1" x14ac:dyDescent="0.3">
      <c r="A5" s="111" t="s">
        <v>4</v>
      </c>
      <c r="B5" s="111"/>
      <c r="C5" s="111"/>
      <c r="D5" s="111"/>
      <c r="E5" s="111"/>
      <c r="F5" s="111"/>
      <c r="G5" s="111"/>
      <c r="H5" s="111"/>
      <c r="I5" s="111"/>
      <c r="J5" s="112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2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</row>
    <row r="6" spans="1:65" s="10" customFormat="1" ht="18" customHeight="1" x14ac:dyDescent="0.3">
      <c r="A6" s="11"/>
      <c r="B6" s="11"/>
      <c r="C6" s="11"/>
      <c r="D6" s="11"/>
      <c r="E6" s="11"/>
      <c r="F6" s="11"/>
      <c r="G6" s="11"/>
      <c r="H6" s="11"/>
      <c r="I6" s="11"/>
      <c r="J6" s="12"/>
      <c r="K6" s="11"/>
      <c r="L6" s="11"/>
      <c r="M6" s="11"/>
      <c r="N6" s="11"/>
      <c r="O6" s="13"/>
      <c r="P6" s="13"/>
      <c r="Q6" s="13"/>
      <c r="R6" s="13"/>
      <c r="S6" s="13"/>
      <c r="T6" s="11"/>
      <c r="U6" s="11"/>
      <c r="V6" s="11"/>
      <c r="W6" s="11"/>
      <c r="X6" s="11"/>
      <c r="Y6" s="11"/>
      <c r="Z6" s="13"/>
      <c r="AA6" s="13"/>
      <c r="AB6" s="13"/>
      <c r="AC6" s="13"/>
      <c r="AD6" s="11"/>
      <c r="AE6" s="12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2"/>
      <c r="AY6" s="11"/>
      <c r="AZ6" s="11"/>
      <c r="BA6" s="11"/>
      <c r="BB6" s="11"/>
      <c r="BC6" s="11"/>
    </row>
    <row r="7" spans="1:65" ht="18" customHeight="1" x14ac:dyDescent="0.25">
      <c r="A7" s="113" t="s">
        <v>5</v>
      </c>
      <c r="B7" s="113"/>
      <c r="C7" s="113"/>
      <c r="D7" s="113"/>
      <c r="E7" s="113"/>
      <c r="F7" s="113"/>
      <c r="G7" s="113"/>
      <c r="H7" s="113"/>
      <c r="I7" s="113"/>
      <c r="J7" s="114"/>
      <c r="K7" s="113"/>
      <c r="L7" s="113"/>
      <c r="M7" s="113"/>
      <c r="N7" s="113"/>
      <c r="O7" s="113"/>
      <c r="P7" s="113"/>
      <c r="Q7" s="113"/>
      <c r="R7" s="113"/>
      <c r="S7" s="113"/>
      <c r="T7" s="115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4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"/>
      <c r="BE7" s="1"/>
      <c r="BF7" s="1"/>
      <c r="BG7" s="1"/>
      <c r="BH7" s="1"/>
      <c r="BI7" s="1"/>
      <c r="BJ7" s="1"/>
    </row>
    <row r="8" spans="1:65" ht="18" customHeight="1" x14ac:dyDescent="0.25">
      <c r="A8" s="116" t="s">
        <v>6</v>
      </c>
      <c r="B8" s="116"/>
      <c r="C8" s="116"/>
      <c r="D8" s="116"/>
      <c r="E8" s="116"/>
      <c r="F8" s="116"/>
      <c r="G8" s="116"/>
      <c r="H8" s="116"/>
      <c r="I8" s="116"/>
      <c r="J8" s="117"/>
      <c r="K8" s="116"/>
      <c r="L8" s="116"/>
      <c r="M8" s="116"/>
      <c r="N8" s="116"/>
      <c r="O8" s="116"/>
      <c r="P8" s="116"/>
      <c r="Q8" s="116"/>
      <c r="R8" s="116"/>
      <c r="S8" s="116"/>
      <c r="T8" s="118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7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"/>
      <c r="BE8" s="1"/>
      <c r="BF8" s="1"/>
      <c r="BG8" s="1"/>
      <c r="BH8" s="1"/>
      <c r="BI8" s="1"/>
      <c r="BJ8" s="1"/>
    </row>
    <row r="9" spans="1:65" ht="18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5"/>
      <c r="K9" s="14"/>
      <c r="L9" s="14"/>
      <c r="M9" s="14"/>
      <c r="N9" s="14"/>
      <c r="O9" s="17"/>
      <c r="P9" s="17"/>
      <c r="Q9" s="17"/>
      <c r="R9" s="17"/>
      <c r="S9" s="17"/>
      <c r="T9" s="16"/>
      <c r="U9" s="14"/>
      <c r="V9" s="14"/>
      <c r="W9" s="14"/>
      <c r="X9" s="14"/>
      <c r="Y9" s="14"/>
      <c r="Z9" s="17"/>
      <c r="AA9" s="17"/>
      <c r="AB9" s="17"/>
      <c r="AC9" s="17"/>
      <c r="AD9" s="14"/>
      <c r="AE9" s="15"/>
      <c r="AF9" s="14"/>
      <c r="AG9" s="14"/>
      <c r="AH9" s="14"/>
      <c r="AI9" s="14"/>
      <c r="AJ9" s="18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5"/>
      <c r="AY9" s="14"/>
      <c r="AZ9" s="14"/>
      <c r="BA9" s="14"/>
      <c r="BB9" s="14"/>
      <c r="BC9" s="14"/>
      <c r="BD9" s="1"/>
      <c r="BE9" s="1"/>
      <c r="BF9" s="1"/>
      <c r="BG9" s="1"/>
      <c r="BH9" s="1"/>
      <c r="BI9" s="1"/>
      <c r="BJ9" s="1"/>
    </row>
    <row r="10" spans="1:65" s="19" customFormat="1" ht="18" customHeight="1" x14ac:dyDescent="0.3">
      <c r="A10" s="108" t="s">
        <v>7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8"/>
      <c r="L10" s="108"/>
      <c r="M10" s="108"/>
      <c r="N10" s="108"/>
      <c r="O10" s="108"/>
      <c r="P10" s="108"/>
      <c r="Q10" s="108"/>
      <c r="R10" s="108"/>
      <c r="S10" s="108"/>
      <c r="T10" s="110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9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</row>
    <row r="11" spans="1:65" ht="18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1"/>
      <c r="K11" s="20"/>
      <c r="L11" s="20"/>
      <c r="M11" s="20"/>
      <c r="N11" s="20"/>
      <c r="O11" s="23"/>
      <c r="P11" s="23"/>
      <c r="Q11" s="23"/>
      <c r="R11" s="23"/>
      <c r="S11" s="23"/>
      <c r="T11" s="22"/>
      <c r="U11" s="20"/>
      <c r="V11" s="20"/>
      <c r="W11" s="20"/>
      <c r="X11" s="20"/>
      <c r="Y11" s="20"/>
      <c r="Z11" s="23"/>
      <c r="AA11" s="23"/>
      <c r="AB11" s="23"/>
      <c r="AC11" s="23"/>
      <c r="AD11" s="20"/>
      <c r="AE11" s="21"/>
      <c r="AF11" s="20"/>
      <c r="AG11" s="20"/>
      <c r="AH11" s="20"/>
      <c r="AI11" s="20"/>
      <c r="AJ11" s="24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1"/>
      <c r="AY11" s="20"/>
      <c r="AZ11" s="20"/>
      <c r="BA11" s="20"/>
      <c r="BB11" s="20"/>
      <c r="BC11" s="20"/>
      <c r="BD11" s="1"/>
      <c r="BE11" s="1"/>
      <c r="BF11" s="1"/>
      <c r="BG11" s="1"/>
      <c r="BH11" s="1"/>
      <c r="BI11" s="1"/>
      <c r="BJ11" s="1"/>
    </row>
    <row r="12" spans="1:65" s="19" customFormat="1" ht="18" customHeight="1" x14ac:dyDescent="0.3">
      <c r="A12" s="108" t="s">
        <v>8</v>
      </c>
      <c r="B12" s="108"/>
      <c r="C12" s="108"/>
      <c r="D12" s="108"/>
      <c r="E12" s="108"/>
      <c r="F12" s="108"/>
      <c r="G12" s="108"/>
      <c r="H12" s="108"/>
      <c r="I12" s="108"/>
      <c r="J12" s="109"/>
      <c r="K12" s="108"/>
      <c r="L12" s="108"/>
      <c r="M12" s="108"/>
      <c r="N12" s="108"/>
      <c r="O12" s="108"/>
      <c r="P12" s="108"/>
      <c r="Q12" s="108"/>
      <c r="R12" s="108"/>
      <c r="S12" s="108"/>
      <c r="T12" s="110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9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1:65" ht="18" customHeight="1" x14ac:dyDescent="0.25">
      <c r="A13" s="103" t="s">
        <v>9</v>
      </c>
      <c r="B13" s="103"/>
      <c r="C13" s="103"/>
      <c r="D13" s="103"/>
      <c r="E13" s="103"/>
      <c r="F13" s="103"/>
      <c r="G13" s="103"/>
      <c r="H13" s="103"/>
      <c r="I13" s="103"/>
      <c r="J13" s="104"/>
      <c r="K13" s="103"/>
      <c r="L13" s="103"/>
      <c r="M13" s="103"/>
      <c r="N13" s="103"/>
      <c r="O13" s="103"/>
      <c r="P13" s="103"/>
      <c r="Q13" s="103"/>
      <c r="R13" s="103"/>
      <c r="S13" s="103"/>
      <c r="T13" s="105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4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1"/>
      <c r="BE13" s="1"/>
      <c r="BF13" s="1"/>
      <c r="BG13" s="1"/>
      <c r="BH13" s="1"/>
      <c r="BI13" s="1"/>
      <c r="BJ13" s="1"/>
    </row>
    <row r="14" spans="1:65" ht="15.75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7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7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"/>
      <c r="BE14" s="1"/>
      <c r="BF14" s="25"/>
      <c r="BG14" s="2"/>
      <c r="BH14" s="2"/>
      <c r="BI14" s="2"/>
      <c r="BJ14" s="3"/>
    </row>
    <row r="15" spans="1:65" ht="39" customHeight="1" x14ac:dyDescent="0.25">
      <c r="A15" s="98" t="s">
        <v>10</v>
      </c>
      <c r="B15" s="98" t="s">
        <v>11</v>
      </c>
      <c r="C15" s="98" t="s">
        <v>12</v>
      </c>
      <c r="D15" s="98" t="s">
        <v>13</v>
      </c>
      <c r="E15" s="98"/>
      <c r="F15" s="98"/>
      <c r="G15" s="98"/>
      <c r="H15" s="98"/>
      <c r="I15" s="98"/>
      <c r="J15" s="97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 t="s">
        <v>14</v>
      </c>
      <c r="AE15" s="97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1"/>
      <c r="BE15" s="1"/>
      <c r="BF15" s="25"/>
      <c r="BG15" s="2"/>
      <c r="BH15" s="2"/>
      <c r="BI15" s="2"/>
      <c r="BJ15" s="3"/>
      <c r="BK15" s="1"/>
      <c r="BL15" s="1"/>
      <c r="BM15" s="1"/>
    </row>
    <row r="16" spans="1:65" ht="25.5" customHeight="1" x14ac:dyDescent="0.25">
      <c r="A16" s="98"/>
      <c r="B16" s="98"/>
      <c r="C16" s="98"/>
      <c r="D16" s="26" t="s">
        <v>15</v>
      </c>
      <c r="E16" s="98" t="s">
        <v>16</v>
      </c>
      <c r="F16" s="98"/>
      <c r="G16" s="98"/>
      <c r="H16" s="98"/>
      <c r="I16" s="98"/>
      <c r="J16" s="97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26" t="s">
        <v>15</v>
      </c>
      <c r="AE16" s="97" t="s">
        <v>16</v>
      </c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1"/>
      <c r="BE16" s="1"/>
      <c r="BF16" s="25"/>
      <c r="BG16" s="2"/>
      <c r="BH16" s="2"/>
      <c r="BI16" s="2"/>
      <c r="BJ16" s="3"/>
      <c r="BK16" s="1"/>
      <c r="BL16" s="1"/>
      <c r="BM16" s="1"/>
    </row>
    <row r="17" spans="1:65" ht="48" customHeight="1" x14ac:dyDescent="0.25">
      <c r="A17" s="98"/>
      <c r="B17" s="98"/>
      <c r="C17" s="98"/>
      <c r="D17" s="98" t="s">
        <v>17</v>
      </c>
      <c r="E17" s="98" t="s">
        <v>17</v>
      </c>
      <c r="F17" s="98"/>
      <c r="G17" s="98"/>
      <c r="H17" s="98"/>
      <c r="I17" s="98"/>
      <c r="J17" s="101" t="s">
        <v>18</v>
      </c>
      <c r="K17" s="99"/>
      <c r="L17" s="99"/>
      <c r="M17" s="99"/>
      <c r="N17" s="99"/>
      <c r="O17" s="102" t="s">
        <v>19</v>
      </c>
      <c r="P17" s="102"/>
      <c r="Q17" s="102"/>
      <c r="R17" s="102"/>
      <c r="S17" s="102"/>
      <c r="T17" s="99" t="s">
        <v>20</v>
      </c>
      <c r="U17" s="99"/>
      <c r="V17" s="99"/>
      <c r="W17" s="99"/>
      <c r="X17" s="99"/>
      <c r="Y17" s="100" t="s">
        <v>21</v>
      </c>
      <c r="Z17" s="100"/>
      <c r="AA17" s="100"/>
      <c r="AB17" s="100"/>
      <c r="AC17" s="100"/>
      <c r="AD17" s="126" t="s">
        <v>17</v>
      </c>
      <c r="AE17" s="97" t="s">
        <v>17</v>
      </c>
      <c r="AF17" s="98"/>
      <c r="AG17" s="98"/>
      <c r="AH17" s="98"/>
      <c r="AI17" s="98"/>
      <c r="AJ17" s="99" t="s">
        <v>18</v>
      </c>
      <c r="AK17" s="99"/>
      <c r="AL17" s="99"/>
      <c r="AM17" s="99"/>
      <c r="AN17" s="99"/>
      <c r="AO17" s="99" t="s">
        <v>19</v>
      </c>
      <c r="AP17" s="99"/>
      <c r="AQ17" s="99"/>
      <c r="AR17" s="99"/>
      <c r="AS17" s="99"/>
      <c r="AT17" s="99" t="s">
        <v>20</v>
      </c>
      <c r="AU17" s="99"/>
      <c r="AV17" s="99"/>
      <c r="AW17" s="99"/>
      <c r="AX17" s="99"/>
      <c r="AY17" s="100" t="s">
        <v>21</v>
      </c>
      <c r="AZ17" s="100"/>
      <c r="BA17" s="100"/>
      <c r="BB17" s="100"/>
      <c r="BC17" s="100"/>
      <c r="BD17" s="1"/>
      <c r="BE17" s="1"/>
      <c r="BF17" s="25"/>
      <c r="BG17" s="2"/>
      <c r="BH17" s="2"/>
      <c r="BI17" s="2"/>
      <c r="BJ17" s="3"/>
      <c r="BK17" s="1"/>
      <c r="BL17" s="1"/>
      <c r="BM17" s="1"/>
    </row>
    <row r="18" spans="1:65" s="32" customFormat="1" ht="126.75" customHeight="1" x14ac:dyDescent="0.25">
      <c r="A18" s="98"/>
      <c r="B18" s="98"/>
      <c r="C18" s="98"/>
      <c r="D18" s="98"/>
      <c r="E18" s="27" t="s">
        <v>22</v>
      </c>
      <c r="F18" s="27" t="s">
        <v>23</v>
      </c>
      <c r="G18" s="27" t="s">
        <v>24</v>
      </c>
      <c r="H18" s="27" t="s">
        <v>25</v>
      </c>
      <c r="I18" s="27" t="s">
        <v>26</v>
      </c>
      <c r="J18" s="28" t="s">
        <v>22</v>
      </c>
      <c r="K18" s="29" t="s">
        <v>23</v>
      </c>
      <c r="L18" s="29" t="s">
        <v>24</v>
      </c>
      <c r="M18" s="29" t="s">
        <v>25</v>
      </c>
      <c r="N18" s="29" t="s">
        <v>26</v>
      </c>
      <c r="O18" s="30" t="s">
        <v>22</v>
      </c>
      <c r="P18" s="30" t="s">
        <v>23</v>
      </c>
      <c r="Q18" s="30" t="s">
        <v>24</v>
      </c>
      <c r="R18" s="30" t="s">
        <v>25</v>
      </c>
      <c r="S18" s="30" t="s">
        <v>26</v>
      </c>
      <c r="T18" s="29" t="s">
        <v>22</v>
      </c>
      <c r="U18" s="29" t="s">
        <v>23</v>
      </c>
      <c r="V18" s="29" t="s">
        <v>24</v>
      </c>
      <c r="W18" s="29" t="s">
        <v>25</v>
      </c>
      <c r="X18" s="29" t="s">
        <v>26</v>
      </c>
      <c r="Y18" s="27" t="s">
        <v>22</v>
      </c>
      <c r="Z18" s="30" t="s">
        <v>23</v>
      </c>
      <c r="AA18" s="30" t="s">
        <v>24</v>
      </c>
      <c r="AB18" s="30" t="s">
        <v>25</v>
      </c>
      <c r="AC18" s="30" t="s">
        <v>26</v>
      </c>
      <c r="AD18" s="126"/>
      <c r="AE18" s="31" t="s">
        <v>22</v>
      </c>
      <c r="AF18" s="27" t="s">
        <v>23</v>
      </c>
      <c r="AG18" s="27" t="s">
        <v>24</v>
      </c>
      <c r="AH18" s="27" t="s">
        <v>25</v>
      </c>
      <c r="AI18" s="27" t="s">
        <v>26</v>
      </c>
      <c r="AJ18" s="27" t="s">
        <v>22</v>
      </c>
      <c r="AK18" s="27" t="s">
        <v>23</v>
      </c>
      <c r="AL18" s="27" t="s">
        <v>24</v>
      </c>
      <c r="AM18" s="27" t="s">
        <v>25</v>
      </c>
      <c r="AN18" s="27" t="s">
        <v>26</v>
      </c>
      <c r="AO18" s="27" t="s">
        <v>22</v>
      </c>
      <c r="AP18" s="27" t="s">
        <v>23</v>
      </c>
      <c r="AQ18" s="27" t="s">
        <v>24</v>
      </c>
      <c r="AR18" s="27" t="s">
        <v>25</v>
      </c>
      <c r="AS18" s="27" t="s">
        <v>26</v>
      </c>
      <c r="AT18" s="27" t="s">
        <v>22</v>
      </c>
      <c r="AU18" s="27" t="s">
        <v>23</v>
      </c>
      <c r="AV18" s="27" t="s">
        <v>24</v>
      </c>
      <c r="AW18" s="27" t="s">
        <v>25</v>
      </c>
      <c r="AX18" s="31" t="s">
        <v>26</v>
      </c>
      <c r="AY18" s="27" t="s">
        <v>22</v>
      </c>
      <c r="AZ18" s="27" t="s">
        <v>23</v>
      </c>
      <c r="BA18" s="27" t="s">
        <v>24</v>
      </c>
      <c r="BB18" s="27" t="s">
        <v>25</v>
      </c>
      <c r="BC18" s="27" t="s">
        <v>26</v>
      </c>
      <c r="BF18" s="25"/>
      <c r="BG18" s="2"/>
      <c r="BH18" s="2"/>
      <c r="BI18" s="2"/>
      <c r="BJ18" s="3"/>
    </row>
    <row r="19" spans="1:65" s="32" customFormat="1" ht="31.5" customHeight="1" thickBot="1" x14ac:dyDescent="0.3">
      <c r="A19" s="33">
        <v>1</v>
      </c>
      <c r="B19" s="34">
        <v>2</v>
      </c>
      <c r="C19" s="34">
        <f>B19+1</f>
        <v>3</v>
      </c>
      <c r="D19" s="34">
        <v>4</v>
      </c>
      <c r="E19" s="34" t="s">
        <v>27</v>
      </c>
      <c r="F19" s="34" t="s">
        <v>28</v>
      </c>
      <c r="G19" s="34" t="s">
        <v>29</v>
      </c>
      <c r="H19" s="34" t="s">
        <v>30</v>
      </c>
      <c r="I19" s="34" t="s">
        <v>31</v>
      </c>
      <c r="J19" s="35" t="s">
        <v>32</v>
      </c>
      <c r="K19" s="34" t="s">
        <v>33</v>
      </c>
      <c r="L19" s="34" t="s">
        <v>34</v>
      </c>
      <c r="M19" s="34" t="s">
        <v>35</v>
      </c>
      <c r="N19" s="34" t="s">
        <v>36</v>
      </c>
      <c r="O19" s="36" t="s">
        <v>37</v>
      </c>
      <c r="P19" s="36" t="s">
        <v>38</v>
      </c>
      <c r="Q19" s="36" t="s">
        <v>39</v>
      </c>
      <c r="R19" s="36" t="s">
        <v>40</v>
      </c>
      <c r="S19" s="36" t="s">
        <v>41</v>
      </c>
      <c r="T19" s="33" t="s">
        <v>42</v>
      </c>
      <c r="U19" s="34" t="s">
        <v>43</v>
      </c>
      <c r="V19" s="34" t="s">
        <v>44</v>
      </c>
      <c r="W19" s="34" t="s">
        <v>45</v>
      </c>
      <c r="X19" s="34" t="s">
        <v>46</v>
      </c>
      <c r="Y19" s="34" t="s">
        <v>47</v>
      </c>
      <c r="Z19" s="36" t="s">
        <v>48</v>
      </c>
      <c r="AA19" s="36" t="s">
        <v>49</v>
      </c>
      <c r="AB19" s="36" t="s">
        <v>50</v>
      </c>
      <c r="AC19" s="36" t="s">
        <v>51</v>
      </c>
      <c r="AD19" s="34">
        <v>6</v>
      </c>
      <c r="AE19" s="37" t="s">
        <v>52</v>
      </c>
      <c r="AF19" s="34" t="s">
        <v>53</v>
      </c>
      <c r="AG19" s="34" t="s">
        <v>54</v>
      </c>
      <c r="AH19" s="34" t="s">
        <v>55</v>
      </c>
      <c r="AI19" s="34" t="s">
        <v>56</v>
      </c>
      <c r="AJ19" s="34" t="s">
        <v>57</v>
      </c>
      <c r="AK19" s="34" t="s">
        <v>58</v>
      </c>
      <c r="AL19" s="34" t="s">
        <v>59</v>
      </c>
      <c r="AM19" s="34" t="s">
        <v>60</v>
      </c>
      <c r="AN19" s="34" t="s">
        <v>61</v>
      </c>
      <c r="AO19" s="34" t="s">
        <v>62</v>
      </c>
      <c r="AP19" s="34" t="s">
        <v>63</v>
      </c>
      <c r="AQ19" s="34" t="s">
        <v>64</v>
      </c>
      <c r="AR19" s="34" t="s">
        <v>65</v>
      </c>
      <c r="AS19" s="34" t="s">
        <v>66</v>
      </c>
      <c r="AT19" s="34" t="s">
        <v>67</v>
      </c>
      <c r="AU19" s="34" t="s">
        <v>68</v>
      </c>
      <c r="AV19" s="34" t="s">
        <v>69</v>
      </c>
      <c r="AW19" s="34" t="s">
        <v>70</v>
      </c>
      <c r="AX19" s="35" t="s">
        <v>71</v>
      </c>
      <c r="AY19" s="34" t="s">
        <v>72</v>
      </c>
      <c r="AZ19" s="34" t="s">
        <v>73</v>
      </c>
      <c r="BA19" s="34" t="s">
        <v>74</v>
      </c>
      <c r="BB19" s="34" t="s">
        <v>75</v>
      </c>
      <c r="BC19" s="34" t="s">
        <v>76</v>
      </c>
      <c r="BF19" s="25"/>
      <c r="BG19" s="2"/>
      <c r="BH19" s="2"/>
      <c r="BI19" s="2"/>
      <c r="BJ19" s="3"/>
    </row>
    <row r="20" spans="1:65" s="19" customFormat="1" ht="29.25" customHeight="1" thickBot="1" x14ac:dyDescent="0.3">
      <c r="A20" s="38" t="s">
        <v>77</v>
      </c>
      <c r="B20" s="39" t="s">
        <v>78</v>
      </c>
      <c r="C20" s="39" t="s">
        <v>79</v>
      </c>
      <c r="D20" s="119">
        <f t="shared" ref="D20:BC20" si="0">D21+D22+D23+D24+D25+D26+D27</f>
        <v>7258.2364648748244</v>
      </c>
      <c r="E20" s="119">
        <f>E21+E22+E23+E24+E25+E26+E27</f>
        <v>5026.1380168200003</v>
      </c>
      <c r="F20" s="119">
        <f t="shared" si="0"/>
        <v>361.23204901999998</v>
      </c>
      <c r="G20" s="119">
        <f t="shared" si="0"/>
        <v>2849.7887019199998</v>
      </c>
      <c r="H20" s="119">
        <f t="shared" si="0"/>
        <v>1580.61889096</v>
      </c>
      <c r="I20" s="119">
        <f t="shared" si="0"/>
        <v>234.49837492</v>
      </c>
      <c r="J20" s="119">
        <f t="shared" si="0"/>
        <v>705.36715731000015</v>
      </c>
      <c r="K20" s="119">
        <f t="shared" si="0"/>
        <v>20.48835352</v>
      </c>
      <c r="L20" s="119">
        <f t="shared" si="0"/>
        <v>307.93088490000002</v>
      </c>
      <c r="M20" s="119">
        <f t="shared" si="0"/>
        <v>333.82987638000003</v>
      </c>
      <c r="N20" s="119">
        <f t="shared" si="0"/>
        <v>43.118042509999995</v>
      </c>
      <c r="O20" s="119">
        <f t="shared" si="0"/>
        <v>1425.8501443700002</v>
      </c>
      <c r="P20" s="119">
        <f t="shared" si="0"/>
        <v>263.93885789000001</v>
      </c>
      <c r="Q20" s="119">
        <f t="shared" si="0"/>
        <v>478.93449125999996</v>
      </c>
      <c r="R20" s="119">
        <f t="shared" si="0"/>
        <v>624.44608708999999</v>
      </c>
      <c r="S20" s="119">
        <f t="shared" si="0"/>
        <v>58.530708130000001</v>
      </c>
      <c r="T20" s="119">
        <f t="shared" si="0"/>
        <v>1464.0954101900002</v>
      </c>
      <c r="U20" s="119">
        <f t="shared" si="0"/>
        <v>19.443554720000002</v>
      </c>
      <c r="V20" s="119">
        <f t="shared" si="0"/>
        <v>1100.69743113</v>
      </c>
      <c r="W20" s="119">
        <f t="shared" si="0"/>
        <v>286.49254150999997</v>
      </c>
      <c r="X20" s="119">
        <f t="shared" si="0"/>
        <v>57.46188283</v>
      </c>
      <c r="Y20" s="119">
        <f t="shared" si="0"/>
        <v>1430.8253049499999</v>
      </c>
      <c r="Z20" s="119">
        <f t="shared" si="0"/>
        <v>57.361282889999998</v>
      </c>
      <c r="AA20" s="119">
        <f t="shared" si="0"/>
        <v>962.22589463000008</v>
      </c>
      <c r="AB20" s="119">
        <f t="shared" si="0"/>
        <v>335.85038598000006</v>
      </c>
      <c r="AC20" s="119">
        <f t="shared" si="0"/>
        <v>75.387741449999993</v>
      </c>
      <c r="AD20" s="119">
        <f>AD21+AD22+AD23+AD24+AD25+AD26+AD27</f>
        <v>5819.2332896039998</v>
      </c>
      <c r="AE20" s="119">
        <f>AE21+AE22+AE23+AE24+AE25+AE26+AE27</f>
        <v>3590.3442542700004</v>
      </c>
      <c r="AF20" s="119">
        <f t="shared" si="0"/>
        <v>365.41919168000004</v>
      </c>
      <c r="AG20" s="119">
        <f t="shared" si="0"/>
        <v>1772.95656912</v>
      </c>
      <c r="AH20" s="119">
        <f t="shared" si="0"/>
        <v>1245.3072773499998</v>
      </c>
      <c r="AI20" s="119">
        <f>AI21+AI22+AI23+AI24+AI25+AI26+AI27</f>
        <v>206.66121611999995</v>
      </c>
      <c r="AJ20" s="119">
        <f>AJ21+AJ22+AJ23+AJ24+AJ25+AJ26+AJ27</f>
        <v>219.96902369999998</v>
      </c>
      <c r="AK20" s="119">
        <f t="shared" si="0"/>
        <v>8.4371341099999988</v>
      </c>
      <c r="AL20" s="119">
        <f t="shared" si="0"/>
        <v>51.682217710000003</v>
      </c>
      <c r="AM20" s="119">
        <f t="shared" si="0"/>
        <v>124.81258913000001</v>
      </c>
      <c r="AN20" s="119">
        <f t="shared" si="0"/>
        <v>35.037082750000003</v>
      </c>
      <c r="AO20" s="119">
        <f t="shared" si="0"/>
        <v>704.00025819000018</v>
      </c>
      <c r="AP20" s="119">
        <f t="shared" si="0"/>
        <v>291.70091993000005</v>
      </c>
      <c r="AQ20" s="119">
        <f t="shared" si="0"/>
        <v>93.903348410000007</v>
      </c>
      <c r="AR20" s="119">
        <f t="shared" si="0"/>
        <v>263.80273400999999</v>
      </c>
      <c r="AS20" s="119">
        <f t="shared" si="0"/>
        <v>54.593255839999998</v>
      </c>
      <c r="AT20" s="119">
        <f t="shared" si="0"/>
        <v>1025.15125087</v>
      </c>
      <c r="AU20" s="119">
        <f t="shared" si="0"/>
        <v>14.10391064</v>
      </c>
      <c r="AV20" s="119">
        <f t="shared" si="0"/>
        <v>433.68714926999996</v>
      </c>
      <c r="AW20" s="119">
        <f t="shared" si="0"/>
        <v>533.83854529000007</v>
      </c>
      <c r="AX20" s="119">
        <f t="shared" si="0"/>
        <v>43.521645669999998</v>
      </c>
      <c r="AY20" s="119">
        <f t="shared" si="0"/>
        <v>1641.2237215099999</v>
      </c>
      <c r="AZ20" s="119">
        <f t="shared" si="0"/>
        <v>51.177227000000002</v>
      </c>
      <c r="BA20" s="119">
        <f t="shared" si="0"/>
        <v>1193.68385373</v>
      </c>
      <c r="BB20" s="119">
        <f t="shared" si="0"/>
        <v>322.85340892000005</v>
      </c>
      <c r="BC20" s="120">
        <f t="shared" si="0"/>
        <v>73.316820460000002</v>
      </c>
      <c r="BF20" s="40"/>
      <c r="BJ20" s="41"/>
    </row>
    <row r="21" spans="1:65" s="19" customFormat="1" ht="15.75" x14ac:dyDescent="0.25">
      <c r="A21" s="42" t="s">
        <v>80</v>
      </c>
      <c r="B21" s="43" t="s">
        <v>81</v>
      </c>
      <c r="C21" s="44" t="s">
        <v>79</v>
      </c>
      <c r="D21" s="121">
        <f t="shared" ref="D21:BC21" si="1">SUM(D29,D240,D336,D495,D583)</f>
        <v>437.82376485588821</v>
      </c>
      <c r="E21" s="121">
        <f t="shared" si="1"/>
        <v>238.11610679999998</v>
      </c>
      <c r="F21" s="121">
        <f t="shared" si="1"/>
        <v>7.8110850700000016</v>
      </c>
      <c r="G21" s="121">
        <f t="shared" si="1"/>
        <v>216.95646959999999</v>
      </c>
      <c r="H21" s="121">
        <f t="shared" si="1"/>
        <v>5.1406758999999891</v>
      </c>
      <c r="I21" s="121">
        <f t="shared" si="1"/>
        <v>8.2078762300000001</v>
      </c>
      <c r="J21" s="121">
        <f t="shared" si="1"/>
        <v>42.275022550000003</v>
      </c>
      <c r="K21" s="121">
        <f t="shared" si="1"/>
        <v>3.5791207300000005</v>
      </c>
      <c r="L21" s="121">
        <f t="shared" si="1"/>
        <v>36.175454789999996</v>
      </c>
      <c r="M21" s="121">
        <f t="shared" si="1"/>
        <v>0</v>
      </c>
      <c r="N21" s="121">
        <f t="shared" si="1"/>
        <v>2.5204470299999997</v>
      </c>
      <c r="O21" s="121">
        <f t="shared" si="1"/>
        <v>104.47442865999999</v>
      </c>
      <c r="P21" s="121">
        <f t="shared" si="1"/>
        <v>0.73801483000000001</v>
      </c>
      <c r="Q21" s="121">
        <f t="shared" si="1"/>
        <v>55.290339459999998</v>
      </c>
      <c r="R21" s="121">
        <f t="shared" si="1"/>
        <v>47.982138819999989</v>
      </c>
      <c r="S21" s="121">
        <f t="shared" si="1"/>
        <v>0.46393555000000003</v>
      </c>
      <c r="T21" s="121">
        <f t="shared" si="1"/>
        <v>62.995974379999993</v>
      </c>
      <c r="U21" s="121">
        <f t="shared" si="1"/>
        <v>0.75722339999999999</v>
      </c>
      <c r="V21" s="121">
        <f t="shared" si="1"/>
        <v>61.962198449999995</v>
      </c>
      <c r="W21" s="121">
        <f t="shared" si="1"/>
        <v>0</v>
      </c>
      <c r="X21" s="121">
        <f t="shared" si="1"/>
        <v>0.27655252999999996</v>
      </c>
      <c r="Y21" s="121">
        <f t="shared" si="1"/>
        <v>28.370681210000001</v>
      </c>
      <c r="Z21" s="121">
        <f t="shared" si="1"/>
        <v>2.7367261100000002</v>
      </c>
      <c r="AA21" s="121">
        <f t="shared" si="1"/>
        <v>63.528476900000001</v>
      </c>
      <c r="AB21" s="121">
        <f t="shared" si="1"/>
        <v>-42.841462920000005</v>
      </c>
      <c r="AC21" s="121">
        <f t="shared" si="1"/>
        <v>4.94694112</v>
      </c>
      <c r="AD21" s="121">
        <f t="shared" si="1"/>
        <v>347.25326603999997</v>
      </c>
      <c r="AE21" s="121">
        <f t="shared" si="1"/>
        <v>207.78657390000001</v>
      </c>
      <c r="AF21" s="121">
        <f t="shared" si="1"/>
        <v>5.2511067699999998</v>
      </c>
      <c r="AG21" s="121">
        <f t="shared" si="1"/>
        <v>156.682705</v>
      </c>
      <c r="AH21" s="121">
        <f t="shared" si="1"/>
        <v>40.626699770000002</v>
      </c>
      <c r="AI21" s="121">
        <f t="shared" si="1"/>
        <v>5.2260623600000002</v>
      </c>
      <c r="AJ21" s="121">
        <f t="shared" si="1"/>
        <v>3.1534499999999999E-3</v>
      </c>
      <c r="AK21" s="121">
        <f t="shared" si="1"/>
        <v>0</v>
      </c>
      <c r="AL21" s="121">
        <f t="shared" si="1"/>
        <v>0</v>
      </c>
      <c r="AM21" s="121">
        <f t="shared" si="1"/>
        <v>0</v>
      </c>
      <c r="AN21" s="121">
        <f t="shared" si="1"/>
        <v>3.1534499999999999E-3</v>
      </c>
      <c r="AO21" s="121">
        <f t="shared" si="1"/>
        <v>0.38812992000000002</v>
      </c>
      <c r="AP21" s="121">
        <f t="shared" si="1"/>
        <v>0</v>
      </c>
      <c r="AQ21" s="121">
        <f t="shared" si="1"/>
        <v>0</v>
      </c>
      <c r="AR21" s="121">
        <f t="shared" si="1"/>
        <v>0</v>
      </c>
      <c r="AS21" s="121">
        <f t="shared" si="1"/>
        <v>0.38812992000000002</v>
      </c>
      <c r="AT21" s="121">
        <f t="shared" si="1"/>
        <v>55.569326910000001</v>
      </c>
      <c r="AU21" s="121">
        <f t="shared" si="1"/>
        <v>0.59215260999999997</v>
      </c>
      <c r="AV21" s="121">
        <f t="shared" si="1"/>
        <v>53.544187999999998</v>
      </c>
      <c r="AW21" s="121">
        <f t="shared" si="1"/>
        <v>0.28034592000000003</v>
      </c>
      <c r="AX21" s="121">
        <f t="shared" si="1"/>
        <v>1.15264038</v>
      </c>
      <c r="AY21" s="121">
        <f t="shared" si="1"/>
        <v>151.82596362000001</v>
      </c>
      <c r="AZ21" s="121">
        <f t="shared" si="1"/>
        <v>4.6589541600000004</v>
      </c>
      <c r="BA21" s="121">
        <f t="shared" si="1"/>
        <v>103.13851700000001</v>
      </c>
      <c r="BB21" s="121">
        <f t="shared" si="1"/>
        <v>40.34635385</v>
      </c>
      <c r="BC21" s="121">
        <f t="shared" si="1"/>
        <v>3.68213861</v>
      </c>
      <c r="BF21" s="40"/>
      <c r="BJ21" s="41"/>
    </row>
    <row r="22" spans="1:65" s="19" customFormat="1" ht="15.75" x14ac:dyDescent="0.25">
      <c r="A22" s="45" t="s">
        <v>82</v>
      </c>
      <c r="B22" s="46" t="s">
        <v>83</v>
      </c>
      <c r="C22" s="47" t="s">
        <v>79</v>
      </c>
      <c r="D22" s="122">
        <f t="shared" ref="D22:BC22" si="2">SUM(D49,D258,D372,D512,D598)</f>
        <v>1407.5524887559359</v>
      </c>
      <c r="E22" s="122">
        <f t="shared" si="2"/>
        <v>966.23253586999999</v>
      </c>
      <c r="F22" s="122">
        <f t="shared" si="2"/>
        <v>24.933314350000003</v>
      </c>
      <c r="G22" s="122">
        <f t="shared" si="2"/>
        <v>771.35433646000001</v>
      </c>
      <c r="H22" s="122">
        <f t="shared" si="2"/>
        <v>135.41806636000001</v>
      </c>
      <c r="I22" s="122">
        <f t="shared" si="2"/>
        <v>34.5268187</v>
      </c>
      <c r="J22" s="122">
        <f t="shared" si="2"/>
        <v>90.027585600000009</v>
      </c>
      <c r="K22" s="122">
        <f t="shared" si="2"/>
        <v>4.0926609799999998</v>
      </c>
      <c r="L22" s="122">
        <f t="shared" si="2"/>
        <v>56.594498479999999</v>
      </c>
      <c r="M22" s="122">
        <f t="shared" si="2"/>
        <v>22.900210489999999</v>
      </c>
      <c r="N22" s="122">
        <f t="shared" si="2"/>
        <v>6.4402156499999998</v>
      </c>
      <c r="O22" s="122">
        <f t="shared" si="2"/>
        <v>235.93977681000001</v>
      </c>
      <c r="P22" s="122">
        <f t="shared" si="2"/>
        <v>2.8760558199999999</v>
      </c>
      <c r="Q22" s="122">
        <f t="shared" si="2"/>
        <v>113.24032023000001</v>
      </c>
      <c r="R22" s="122">
        <f t="shared" si="2"/>
        <v>106.46421666000001</v>
      </c>
      <c r="S22" s="122">
        <f t="shared" si="2"/>
        <v>13.3591841</v>
      </c>
      <c r="T22" s="122">
        <f t="shared" si="2"/>
        <v>329.59022225999996</v>
      </c>
      <c r="U22" s="122">
        <f t="shared" si="2"/>
        <v>4.8392718100000005</v>
      </c>
      <c r="V22" s="122">
        <f t="shared" si="2"/>
        <v>314.88789757000001</v>
      </c>
      <c r="W22" s="122">
        <f t="shared" si="2"/>
        <v>3.1665696699999994</v>
      </c>
      <c r="X22" s="122">
        <f t="shared" si="2"/>
        <v>6.6964832100000011</v>
      </c>
      <c r="Y22" s="122">
        <f t="shared" si="2"/>
        <v>310.67495119999995</v>
      </c>
      <c r="Z22" s="122">
        <f t="shared" si="2"/>
        <v>13.125325740000001</v>
      </c>
      <c r="AA22" s="122">
        <f t="shared" si="2"/>
        <v>286.63162017999997</v>
      </c>
      <c r="AB22" s="122">
        <f t="shared" si="2"/>
        <v>2.887069539999997</v>
      </c>
      <c r="AC22" s="122">
        <f t="shared" si="2"/>
        <v>8.0309357400000003</v>
      </c>
      <c r="AD22" s="122">
        <f t="shared" si="2"/>
        <v>1356.10445491</v>
      </c>
      <c r="AE22" s="122">
        <f t="shared" si="2"/>
        <v>696.65037517999997</v>
      </c>
      <c r="AF22" s="122">
        <f t="shared" si="2"/>
        <v>20.114166439999998</v>
      </c>
      <c r="AG22" s="122">
        <f t="shared" si="2"/>
        <v>506.34899759000001</v>
      </c>
      <c r="AH22" s="122">
        <f t="shared" si="2"/>
        <v>136.39166906</v>
      </c>
      <c r="AI22" s="122">
        <f t="shared" si="2"/>
        <v>33.795542089999998</v>
      </c>
      <c r="AJ22" s="122">
        <f t="shared" si="2"/>
        <v>11.73188191</v>
      </c>
      <c r="AK22" s="122">
        <f t="shared" si="2"/>
        <v>0</v>
      </c>
      <c r="AL22" s="122">
        <f t="shared" si="2"/>
        <v>0</v>
      </c>
      <c r="AM22" s="122">
        <f t="shared" si="2"/>
        <v>7.3891726000000002</v>
      </c>
      <c r="AN22" s="122">
        <f t="shared" si="2"/>
        <v>4.34270931</v>
      </c>
      <c r="AO22" s="122">
        <f t="shared" si="2"/>
        <v>56.638106939999986</v>
      </c>
      <c r="AP22" s="122">
        <f t="shared" si="2"/>
        <v>9.3454700000000002E-2</v>
      </c>
      <c r="AQ22" s="122">
        <f t="shared" si="2"/>
        <v>0.79169899999999993</v>
      </c>
      <c r="AR22" s="122">
        <f t="shared" si="2"/>
        <v>40.743997669999992</v>
      </c>
      <c r="AS22" s="122">
        <f t="shared" si="2"/>
        <v>15.008955570000001</v>
      </c>
      <c r="AT22" s="122">
        <f t="shared" si="2"/>
        <v>67.290272049999999</v>
      </c>
      <c r="AU22" s="122">
        <f t="shared" si="2"/>
        <v>7.2139806699999998</v>
      </c>
      <c r="AV22" s="122">
        <f t="shared" si="2"/>
        <v>6.7696300000000003</v>
      </c>
      <c r="AW22" s="122">
        <f t="shared" si="2"/>
        <v>48.783720430000002</v>
      </c>
      <c r="AX22" s="122">
        <f t="shared" si="2"/>
        <v>4.5229409499999988</v>
      </c>
      <c r="AY22" s="122">
        <f t="shared" si="2"/>
        <v>560.99011427999994</v>
      </c>
      <c r="AZ22" s="122">
        <f t="shared" si="2"/>
        <v>12.80673107</v>
      </c>
      <c r="BA22" s="122">
        <f t="shared" si="2"/>
        <v>498.78766859000001</v>
      </c>
      <c r="BB22" s="122">
        <f t="shared" si="2"/>
        <v>39.474778360000002</v>
      </c>
      <c r="BC22" s="122">
        <f t="shared" si="2"/>
        <v>9.9209362600000013</v>
      </c>
      <c r="BF22" s="40"/>
      <c r="BJ22" s="41"/>
    </row>
    <row r="23" spans="1:65" s="19" customFormat="1" ht="15.75" x14ac:dyDescent="0.25">
      <c r="A23" s="45" t="s">
        <v>84</v>
      </c>
      <c r="B23" s="46" t="s">
        <v>85</v>
      </c>
      <c r="C23" s="47" t="s">
        <v>79</v>
      </c>
      <c r="D23" s="122">
        <f t="shared" ref="D23:BC23" si="3">SUM(D65,D275,D381,D528,D603)</f>
        <v>3414.6529549685006</v>
      </c>
      <c r="E23" s="122">
        <f t="shared" si="3"/>
        <v>2264.6013447300002</v>
      </c>
      <c r="F23" s="122">
        <f t="shared" si="3"/>
        <v>58.314836939999992</v>
      </c>
      <c r="G23" s="122">
        <f t="shared" si="3"/>
        <v>1035.7715577500001</v>
      </c>
      <c r="H23" s="122">
        <f t="shared" si="3"/>
        <v>1113.5638234099999</v>
      </c>
      <c r="I23" s="122">
        <f t="shared" si="3"/>
        <v>56.951126630000005</v>
      </c>
      <c r="J23" s="122">
        <f t="shared" si="3"/>
        <v>290.80052409000007</v>
      </c>
      <c r="K23" s="122">
        <f t="shared" si="3"/>
        <v>12.14275894</v>
      </c>
      <c r="L23" s="122">
        <f t="shared" si="3"/>
        <v>97.933391920000005</v>
      </c>
      <c r="M23" s="122">
        <f t="shared" si="3"/>
        <v>173.61335612000002</v>
      </c>
      <c r="N23" s="122">
        <f t="shared" si="3"/>
        <v>7.1110171099999997</v>
      </c>
      <c r="O23" s="122">
        <f t="shared" si="3"/>
        <v>579.22414474000004</v>
      </c>
      <c r="P23" s="122">
        <f t="shared" si="3"/>
        <v>15.78128311</v>
      </c>
      <c r="Q23" s="122">
        <f t="shared" si="3"/>
        <v>159.12808217</v>
      </c>
      <c r="R23" s="122">
        <f t="shared" si="3"/>
        <v>390.88570089000007</v>
      </c>
      <c r="S23" s="122">
        <f t="shared" si="3"/>
        <v>13.42907857</v>
      </c>
      <c r="T23" s="122">
        <f t="shared" si="3"/>
        <v>639.24521328000003</v>
      </c>
      <c r="U23" s="122">
        <f t="shared" si="3"/>
        <v>6.6335664999999997</v>
      </c>
      <c r="V23" s="122">
        <f t="shared" si="3"/>
        <v>353.01310269999999</v>
      </c>
      <c r="W23" s="122">
        <f t="shared" si="3"/>
        <v>263.73656957999998</v>
      </c>
      <c r="X23" s="122">
        <f t="shared" si="3"/>
        <v>15.861974500000001</v>
      </c>
      <c r="Y23" s="122">
        <f t="shared" si="3"/>
        <v>755.33146262000002</v>
      </c>
      <c r="Z23" s="122">
        <f t="shared" si="3"/>
        <v>23.757228389999998</v>
      </c>
      <c r="AA23" s="122">
        <f t="shared" si="3"/>
        <v>425.69698096000002</v>
      </c>
      <c r="AB23" s="122">
        <f t="shared" si="3"/>
        <v>285.32819682000002</v>
      </c>
      <c r="AC23" s="122">
        <f t="shared" si="3"/>
        <v>20.549056449999998</v>
      </c>
      <c r="AD23" s="122">
        <f t="shared" si="3"/>
        <v>2416.0084646</v>
      </c>
      <c r="AE23" s="122">
        <f t="shared" si="3"/>
        <v>1656.2568127499997</v>
      </c>
      <c r="AF23" s="122">
        <f t="shared" si="3"/>
        <v>45.327603529999998</v>
      </c>
      <c r="AG23" s="122">
        <f t="shared" si="3"/>
        <v>774.92085665999991</v>
      </c>
      <c r="AH23" s="122">
        <f t="shared" si="3"/>
        <v>778.81177450999985</v>
      </c>
      <c r="AI23" s="122">
        <f t="shared" si="3"/>
        <v>57.196578049999992</v>
      </c>
      <c r="AJ23" s="122">
        <f t="shared" si="3"/>
        <v>31.570426419999993</v>
      </c>
      <c r="AK23" s="122">
        <f t="shared" si="3"/>
        <v>8.1255341099999985</v>
      </c>
      <c r="AL23" s="122">
        <f t="shared" si="3"/>
        <v>8.9598389100000002</v>
      </c>
      <c r="AM23" s="122">
        <f t="shared" si="3"/>
        <v>5.3231152999999996</v>
      </c>
      <c r="AN23" s="122">
        <f t="shared" si="3"/>
        <v>9.1619381000000004</v>
      </c>
      <c r="AO23" s="122">
        <f t="shared" si="3"/>
        <v>222.80508042</v>
      </c>
      <c r="AP23" s="122">
        <f t="shared" si="3"/>
        <v>13.036525149999999</v>
      </c>
      <c r="AQ23" s="122">
        <f t="shared" si="3"/>
        <v>35.89191821</v>
      </c>
      <c r="AR23" s="122">
        <f t="shared" si="3"/>
        <v>161.65757135999999</v>
      </c>
      <c r="AS23" s="122">
        <f t="shared" si="3"/>
        <v>12.219065700000002</v>
      </c>
      <c r="AT23" s="122">
        <f t="shared" si="3"/>
        <v>636.61709997000014</v>
      </c>
      <c r="AU23" s="122">
        <f t="shared" si="3"/>
        <v>6.2977773600000004</v>
      </c>
      <c r="AV23" s="122">
        <f t="shared" si="3"/>
        <v>161.78440639999999</v>
      </c>
      <c r="AW23" s="122">
        <f t="shared" si="3"/>
        <v>451.85705318000009</v>
      </c>
      <c r="AX23" s="122">
        <f t="shared" si="3"/>
        <v>16.677863029999997</v>
      </c>
      <c r="AY23" s="122">
        <f t="shared" si="3"/>
        <v>765.26420594000001</v>
      </c>
      <c r="AZ23" s="122">
        <f t="shared" si="3"/>
        <v>17.867766909999997</v>
      </c>
      <c r="BA23" s="122">
        <f t="shared" si="3"/>
        <v>568.28469314000006</v>
      </c>
      <c r="BB23" s="122">
        <f t="shared" si="3"/>
        <v>159.97403467000004</v>
      </c>
      <c r="BC23" s="122">
        <f t="shared" si="3"/>
        <v>18.945299820000002</v>
      </c>
      <c r="BF23" s="40"/>
      <c r="BJ23" s="41"/>
    </row>
    <row r="24" spans="1:65" s="19" customFormat="1" ht="31.5" x14ac:dyDescent="0.25">
      <c r="A24" s="45" t="s">
        <v>86</v>
      </c>
      <c r="B24" s="46" t="s">
        <v>87</v>
      </c>
      <c r="C24" s="47" t="s">
        <v>79</v>
      </c>
      <c r="D24" s="122">
        <f t="shared" ref="D24:BC24" si="4">SUM(D134,D298,D445,D559,D612)</f>
        <v>0</v>
      </c>
      <c r="E24" s="122">
        <f t="shared" si="4"/>
        <v>0</v>
      </c>
      <c r="F24" s="122">
        <f t="shared" si="4"/>
        <v>0</v>
      </c>
      <c r="G24" s="122">
        <f t="shared" si="4"/>
        <v>0</v>
      </c>
      <c r="H24" s="122">
        <f t="shared" si="4"/>
        <v>0</v>
      </c>
      <c r="I24" s="122">
        <f t="shared" si="4"/>
        <v>0</v>
      </c>
      <c r="J24" s="122">
        <f t="shared" si="4"/>
        <v>0</v>
      </c>
      <c r="K24" s="122">
        <f t="shared" si="4"/>
        <v>0</v>
      </c>
      <c r="L24" s="122">
        <f t="shared" si="4"/>
        <v>0</v>
      </c>
      <c r="M24" s="122">
        <f t="shared" si="4"/>
        <v>0</v>
      </c>
      <c r="N24" s="122">
        <f t="shared" si="4"/>
        <v>0</v>
      </c>
      <c r="O24" s="122">
        <f t="shared" si="4"/>
        <v>0</v>
      </c>
      <c r="P24" s="122">
        <f t="shared" si="4"/>
        <v>0</v>
      </c>
      <c r="Q24" s="122">
        <f t="shared" si="4"/>
        <v>0</v>
      </c>
      <c r="R24" s="122">
        <f t="shared" si="4"/>
        <v>0</v>
      </c>
      <c r="S24" s="122">
        <f t="shared" si="4"/>
        <v>0</v>
      </c>
      <c r="T24" s="122">
        <f t="shared" si="4"/>
        <v>0</v>
      </c>
      <c r="U24" s="122">
        <f t="shared" si="4"/>
        <v>0</v>
      </c>
      <c r="V24" s="122">
        <f t="shared" si="4"/>
        <v>0</v>
      </c>
      <c r="W24" s="122">
        <f t="shared" si="4"/>
        <v>0</v>
      </c>
      <c r="X24" s="122">
        <f t="shared" si="4"/>
        <v>0</v>
      </c>
      <c r="Y24" s="122">
        <f t="shared" si="4"/>
        <v>0</v>
      </c>
      <c r="Z24" s="122">
        <f t="shared" si="4"/>
        <v>0</v>
      </c>
      <c r="AA24" s="122">
        <f t="shared" si="4"/>
        <v>0</v>
      </c>
      <c r="AB24" s="122">
        <f t="shared" si="4"/>
        <v>0</v>
      </c>
      <c r="AC24" s="122">
        <f t="shared" si="4"/>
        <v>0</v>
      </c>
      <c r="AD24" s="122">
        <f t="shared" si="4"/>
        <v>0</v>
      </c>
      <c r="AE24" s="122">
        <f t="shared" si="4"/>
        <v>0</v>
      </c>
      <c r="AF24" s="122">
        <f t="shared" si="4"/>
        <v>0</v>
      </c>
      <c r="AG24" s="122">
        <f t="shared" si="4"/>
        <v>0</v>
      </c>
      <c r="AH24" s="122">
        <f t="shared" si="4"/>
        <v>0</v>
      </c>
      <c r="AI24" s="122">
        <f t="shared" si="4"/>
        <v>0</v>
      </c>
      <c r="AJ24" s="122">
        <f t="shared" si="4"/>
        <v>0</v>
      </c>
      <c r="AK24" s="122">
        <f t="shared" si="4"/>
        <v>0</v>
      </c>
      <c r="AL24" s="122">
        <f t="shared" si="4"/>
        <v>0</v>
      </c>
      <c r="AM24" s="122">
        <f t="shared" si="4"/>
        <v>0</v>
      </c>
      <c r="AN24" s="122">
        <f t="shared" si="4"/>
        <v>0</v>
      </c>
      <c r="AO24" s="122">
        <f t="shared" si="4"/>
        <v>0</v>
      </c>
      <c r="AP24" s="122">
        <f t="shared" si="4"/>
        <v>0</v>
      </c>
      <c r="AQ24" s="122">
        <f t="shared" si="4"/>
        <v>0</v>
      </c>
      <c r="AR24" s="122">
        <f t="shared" si="4"/>
        <v>0</v>
      </c>
      <c r="AS24" s="122">
        <f t="shared" si="4"/>
        <v>0</v>
      </c>
      <c r="AT24" s="122">
        <f t="shared" si="4"/>
        <v>0</v>
      </c>
      <c r="AU24" s="122">
        <f t="shared" si="4"/>
        <v>0</v>
      </c>
      <c r="AV24" s="122">
        <f t="shared" si="4"/>
        <v>0</v>
      </c>
      <c r="AW24" s="122">
        <f t="shared" si="4"/>
        <v>0</v>
      </c>
      <c r="AX24" s="122">
        <f t="shared" si="4"/>
        <v>0</v>
      </c>
      <c r="AY24" s="122">
        <f t="shared" si="4"/>
        <v>0</v>
      </c>
      <c r="AZ24" s="122">
        <f t="shared" si="4"/>
        <v>0</v>
      </c>
      <c r="BA24" s="122">
        <f t="shared" si="4"/>
        <v>0</v>
      </c>
      <c r="BB24" s="122">
        <f t="shared" si="4"/>
        <v>0</v>
      </c>
      <c r="BC24" s="122">
        <f t="shared" si="4"/>
        <v>0</v>
      </c>
      <c r="BF24" s="40"/>
      <c r="BJ24" s="41"/>
    </row>
    <row r="25" spans="1:65" s="19" customFormat="1" ht="15.75" x14ac:dyDescent="0.25">
      <c r="A25" s="45" t="s">
        <v>88</v>
      </c>
      <c r="B25" s="46" t="s">
        <v>89</v>
      </c>
      <c r="C25" s="47" t="s">
        <v>79</v>
      </c>
      <c r="D25" s="122">
        <f t="shared" ref="D25:BC25" si="5">SUM(D141,D305,D452,D566,D619)</f>
        <v>1012.7071345684999</v>
      </c>
      <c r="E25" s="122">
        <f t="shared" si="5"/>
        <v>952.08666914000003</v>
      </c>
      <c r="F25" s="122">
        <f t="shared" si="5"/>
        <v>8.5837604600000006</v>
      </c>
      <c r="G25" s="122">
        <f t="shared" si="5"/>
        <v>825.70633810999993</v>
      </c>
      <c r="H25" s="122">
        <f t="shared" si="5"/>
        <v>43.414217210000004</v>
      </c>
      <c r="I25" s="122">
        <f t="shared" si="5"/>
        <v>74.382353359999996</v>
      </c>
      <c r="J25" s="122">
        <f t="shared" si="5"/>
        <v>167.89957710000004</v>
      </c>
      <c r="K25" s="122">
        <f t="shared" si="5"/>
        <v>0.67381287000000001</v>
      </c>
      <c r="L25" s="122">
        <f t="shared" si="5"/>
        <v>117.22753971</v>
      </c>
      <c r="M25" s="122">
        <f t="shared" si="5"/>
        <v>22.951861800000003</v>
      </c>
      <c r="N25" s="122">
        <f t="shared" si="5"/>
        <v>27.046362719999998</v>
      </c>
      <c r="O25" s="122">
        <f t="shared" si="5"/>
        <v>175.22538254000003</v>
      </c>
      <c r="P25" s="122">
        <f t="shared" si="5"/>
        <v>1.3886015700000001</v>
      </c>
      <c r="Q25" s="122">
        <f t="shared" si="5"/>
        <v>151.2757494</v>
      </c>
      <c r="R25" s="122">
        <f t="shared" si="5"/>
        <v>13.775621660000001</v>
      </c>
      <c r="S25" s="122">
        <f t="shared" si="5"/>
        <v>8.785409910000002</v>
      </c>
      <c r="T25" s="122">
        <f t="shared" si="5"/>
        <v>405.71663159000002</v>
      </c>
      <c r="U25" s="122">
        <f t="shared" si="5"/>
        <v>1.6102392200000002</v>
      </c>
      <c r="V25" s="122">
        <f t="shared" si="5"/>
        <v>370.83423240999997</v>
      </c>
      <c r="W25" s="122">
        <f t="shared" si="5"/>
        <v>5.1552873699999999</v>
      </c>
      <c r="X25" s="122">
        <f t="shared" si="5"/>
        <v>28.116872590000003</v>
      </c>
      <c r="Y25" s="122">
        <f t="shared" si="5"/>
        <v>203.24507791000002</v>
      </c>
      <c r="Z25" s="122">
        <f t="shared" si="5"/>
        <v>4.9111067999999998</v>
      </c>
      <c r="AA25" s="122">
        <f t="shared" si="5"/>
        <v>186.36881659000002</v>
      </c>
      <c r="AB25" s="122">
        <f t="shared" si="5"/>
        <v>1.53144638</v>
      </c>
      <c r="AC25" s="122">
        <f t="shared" si="5"/>
        <v>10.433708139999995</v>
      </c>
      <c r="AD25" s="122">
        <f t="shared" si="5"/>
        <v>827.10804239999993</v>
      </c>
      <c r="AE25" s="122">
        <f t="shared" si="5"/>
        <v>461.29052244000002</v>
      </c>
      <c r="AF25" s="122">
        <f t="shared" si="5"/>
        <v>5.6354796300000007</v>
      </c>
      <c r="AG25" s="122">
        <f t="shared" si="5"/>
        <v>335.00400987</v>
      </c>
      <c r="AH25" s="122">
        <f t="shared" si="5"/>
        <v>58.186899319999995</v>
      </c>
      <c r="AI25" s="122">
        <f t="shared" si="5"/>
        <v>62.464133619999991</v>
      </c>
      <c r="AJ25" s="122">
        <f t="shared" si="5"/>
        <v>68.27047537</v>
      </c>
      <c r="AK25" s="122">
        <f t="shared" si="5"/>
        <v>0</v>
      </c>
      <c r="AL25" s="122">
        <f t="shared" si="5"/>
        <v>42.722378800000001</v>
      </c>
      <c r="AM25" s="122">
        <f t="shared" si="5"/>
        <v>4.0188146800000002</v>
      </c>
      <c r="AN25" s="122">
        <f t="shared" si="5"/>
        <v>21.529281890000004</v>
      </c>
      <c r="AO25" s="122">
        <f t="shared" si="5"/>
        <v>90.024346699999995</v>
      </c>
      <c r="AP25" s="122">
        <f t="shared" si="5"/>
        <v>1.54289063</v>
      </c>
      <c r="AQ25" s="122">
        <f t="shared" si="5"/>
        <v>57.219731199999998</v>
      </c>
      <c r="AR25" s="122">
        <f t="shared" si="5"/>
        <v>24.228870219999997</v>
      </c>
      <c r="AS25" s="122">
        <f t="shared" si="5"/>
        <v>7.0328546499999991</v>
      </c>
      <c r="AT25" s="122">
        <f t="shared" si="5"/>
        <v>251.73382666000001</v>
      </c>
      <c r="AU25" s="122">
        <f t="shared" si="5"/>
        <v>0</v>
      </c>
      <c r="AV25" s="122">
        <f t="shared" si="5"/>
        <v>211.58892486999997</v>
      </c>
      <c r="AW25" s="122">
        <f t="shared" si="5"/>
        <v>22.551700480000001</v>
      </c>
      <c r="AX25" s="122">
        <f t="shared" si="5"/>
        <v>17.593201309999998</v>
      </c>
      <c r="AY25" s="122">
        <f t="shared" si="5"/>
        <v>51.261873709999989</v>
      </c>
      <c r="AZ25" s="122">
        <f t="shared" si="5"/>
        <v>4.0925890000000003</v>
      </c>
      <c r="BA25" s="122">
        <f t="shared" si="5"/>
        <v>23.472974999999998</v>
      </c>
      <c r="BB25" s="122">
        <f t="shared" si="5"/>
        <v>7.3875139399999981</v>
      </c>
      <c r="BC25" s="122">
        <f t="shared" si="5"/>
        <v>16.308795769999996</v>
      </c>
      <c r="BF25" s="40"/>
      <c r="BJ25" s="41"/>
    </row>
    <row r="26" spans="1:65" s="19" customFormat="1" ht="31.5" x14ac:dyDescent="0.25">
      <c r="A26" s="45" t="s">
        <v>90</v>
      </c>
      <c r="B26" s="46" t="s">
        <v>91</v>
      </c>
      <c r="C26" s="47" t="s">
        <v>79</v>
      </c>
      <c r="D26" s="122">
        <f t="shared" ref="D26:BC26" si="6">D156+D311+D458+D572+D624</f>
        <v>0</v>
      </c>
      <c r="E26" s="122">
        <f t="shared" si="6"/>
        <v>0</v>
      </c>
      <c r="F26" s="122">
        <f t="shared" si="6"/>
        <v>0</v>
      </c>
      <c r="G26" s="122">
        <f t="shared" si="6"/>
        <v>0</v>
      </c>
      <c r="H26" s="122">
        <f t="shared" si="6"/>
        <v>0</v>
      </c>
      <c r="I26" s="122">
        <f t="shared" si="6"/>
        <v>0</v>
      </c>
      <c r="J26" s="122">
        <f t="shared" si="6"/>
        <v>0</v>
      </c>
      <c r="K26" s="122">
        <f t="shared" si="6"/>
        <v>0</v>
      </c>
      <c r="L26" s="122">
        <f t="shared" si="6"/>
        <v>0</v>
      </c>
      <c r="M26" s="122">
        <f t="shared" si="6"/>
        <v>0</v>
      </c>
      <c r="N26" s="122">
        <f t="shared" si="6"/>
        <v>0</v>
      </c>
      <c r="O26" s="122">
        <f t="shared" si="6"/>
        <v>0</v>
      </c>
      <c r="P26" s="122">
        <f t="shared" si="6"/>
        <v>0</v>
      </c>
      <c r="Q26" s="122">
        <f t="shared" si="6"/>
        <v>0</v>
      </c>
      <c r="R26" s="122">
        <f t="shared" si="6"/>
        <v>0</v>
      </c>
      <c r="S26" s="122">
        <f t="shared" si="6"/>
        <v>0</v>
      </c>
      <c r="T26" s="122">
        <f t="shared" si="6"/>
        <v>0</v>
      </c>
      <c r="U26" s="122">
        <f t="shared" si="6"/>
        <v>0</v>
      </c>
      <c r="V26" s="122">
        <f t="shared" si="6"/>
        <v>0</v>
      </c>
      <c r="W26" s="122">
        <f t="shared" si="6"/>
        <v>0</v>
      </c>
      <c r="X26" s="122">
        <f t="shared" si="6"/>
        <v>0</v>
      </c>
      <c r="Y26" s="122">
        <f t="shared" si="6"/>
        <v>0</v>
      </c>
      <c r="Z26" s="122">
        <f t="shared" si="6"/>
        <v>0</v>
      </c>
      <c r="AA26" s="122">
        <f t="shared" si="6"/>
        <v>0</v>
      </c>
      <c r="AB26" s="122">
        <f t="shared" si="6"/>
        <v>0</v>
      </c>
      <c r="AC26" s="122">
        <f t="shared" si="6"/>
        <v>0</v>
      </c>
      <c r="AD26" s="122">
        <f t="shared" si="6"/>
        <v>0</v>
      </c>
      <c r="AE26" s="122">
        <f t="shared" si="6"/>
        <v>0</v>
      </c>
      <c r="AF26" s="122">
        <f t="shared" si="6"/>
        <v>0</v>
      </c>
      <c r="AG26" s="122">
        <f t="shared" si="6"/>
        <v>0</v>
      </c>
      <c r="AH26" s="122">
        <f t="shared" si="6"/>
        <v>0</v>
      </c>
      <c r="AI26" s="122">
        <f t="shared" si="6"/>
        <v>0</v>
      </c>
      <c r="AJ26" s="122">
        <f t="shared" si="6"/>
        <v>0</v>
      </c>
      <c r="AK26" s="122">
        <f t="shared" si="6"/>
        <v>0</v>
      </c>
      <c r="AL26" s="122">
        <f t="shared" si="6"/>
        <v>0</v>
      </c>
      <c r="AM26" s="122">
        <f t="shared" si="6"/>
        <v>0</v>
      </c>
      <c r="AN26" s="122">
        <f t="shared" si="6"/>
        <v>0</v>
      </c>
      <c r="AO26" s="122">
        <f t="shared" si="6"/>
        <v>0</v>
      </c>
      <c r="AP26" s="122">
        <f t="shared" si="6"/>
        <v>0</v>
      </c>
      <c r="AQ26" s="122">
        <f t="shared" si="6"/>
        <v>0</v>
      </c>
      <c r="AR26" s="122">
        <f t="shared" si="6"/>
        <v>0</v>
      </c>
      <c r="AS26" s="122">
        <f t="shared" si="6"/>
        <v>0</v>
      </c>
      <c r="AT26" s="122">
        <f t="shared" si="6"/>
        <v>0</v>
      </c>
      <c r="AU26" s="122">
        <f t="shared" si="6"/>
        <v>0</v>
      </c>
      <c r="AV26" s="122">
        <f t="shared" si="6"/>
        <v>0</v>
      </c>
      <c r="AW26" s="122">
        <f t="shared" si="6"/>
        <v>0</v>
      </c>
      <c r="AX26" s="122">
        <f t="shared" si="6"/>
        <v>0</v>
      </c>
      <c r="AY26" s="122">
        <f t="shared" si="6"/>
        <v>0</v>
      </c>
      <c r="AZ26" s="122">
        <f t="shared" si="6"/>
        <v>0</v>
      </c>
      <c r="BA26" s="122">
        <f t="shared" si="6"/>
        <v>0</v>
      </c>
      <c r="BB26" s="122">
        <f t="shared" si="6"/>
        <v>0</v>
      </c>
      <c r="BC26" s="122">
        <f t="shared" si="6"/>
        <v>0</v>
      </c>
      <c r="BF26" s="40"/>
      <c r="BJ26" s="41"/>
    </row>
    <row r="27" spans="1:65" s="19" customFormat="1" ht="15.75" x14ac:dyDescent="0.25">
      <c r="A27" s="45" t="s">
        <v>92</v>
      </c>
      <c r="B27" s="46" t="s">
        <v>93</v>
      </c>
      <c r="C27" s="47" t="s">
        <v>79</v>
      </c>
      <c r="D27" s="122">
        <f t="shared" ref="D27:BC27" si="7">SUM(D157,D312,D459,D573,D625)</f>
        <v>985.50012172600009</v>
      </c>
      <c r="E27" s="122">
        <f t="shared" si="7"/>
        <v>605.10136027999999</v>
      </c>
      <c r="F27" s="122">
        <f t="shared" si="7"/>
        <v>261.58905219999997</v>
      </c>
      <c r="G27" s="122">
        <f t="shared" si="7"/>
        <v>0</v>
      </c>
      <c r="H27" s="122">
        <f t="shared" si="7"/>
        <v>283.08210808000007</v>
      </c>
      <c r="I27" s="122">
        <f t="shared" si="7"/>
        <v>60.430199999999999</v>
      </c>
      <c r="J27" s="122">
        <f t="shared" si="7"/>
        <v>114.36444797000001</v>
      </c>
      <c r="K27" s="122">
        <f t="shared" si="7"/>
        <v>0</v>
      </c>
      <c r="L27" s="122">
        <f t="shared" si="7"/>
        <v>0</v>
      </c>
      <c r="M27" s="122">
        <f t="shared" si="7"/>
        <v>114.36444797000001</v>
      </c>
      <c r="N27" s="122">
        <f t="shared" si="7"/>
        <v>0</v>
      </c>
      <c r="O27" s="122">
        <f t="shared" si="7"/>
        <v>330.98641162000001</v>
      </c>
      <c r="P27" s="122">
        <f t="shared" si="7"/>
        <v>243.15490256000001</v>
      </c>
      <c r="Q27" s="122">
        <f t="shared" si="7"/>
        <v>0</v>
      </c>
      <c r="R27" s="122">
        <f t="shared" si="7"/>
        <v>65.338409060000004</v>
      </c>
      <c r="S27" s="122">
        <f t="shared" si="7"/>
        <v>22.493099999999998</v>
      </c>
      <c r="T27" s="122">
        <f t="shared" si="7"/>
        <v>26.547368680000005</v>
      </c>
      <c r="U27" s="122">
        <f t="shared" si="7"/>
        <v>5.6032537900000001</v>
      </c>
      <c r="V27" s="122">
        <f t="shared" si="7"/>
        <v>0</v>
      </c>
      <c r="W27" s="122">
        <f t="shared" si="7"/>
        <v>14.43411489</v>
      </c>
      <c r="X27" s="122">
        <f t="shared" si="7"/>
        <v>6.51</v>
      </c>
      <c r="Y27" s="122">
        <f t="shared" si="7"/>
        <v>133.20313200999999</v>
      </c>
      <c r="Z27" s="122">
        <f t="shared" si="7"/>
        <v>12.830895850000001</v>
      </c>
      <c r="AA27" s="122">
        <f t="shared" si="7"/>
        <v>0</v>
      </c>
      <c r="AB27" s="122">
        <f t="shared" si="7"/>
        <v>88.945136160000004</v>
      </c>
      <c r="AC27" s="122">
        <f t="shared" si="7"/>
        <v>31.427100000000003</v>
      </c>
      <c r="AD27" s="122">
        <f t="shared" si="7"/>
        <v>872.75906165400011</v>
      </c>
      <c r="AE27" s="122">
        <f t="shared" si="7"/>
        <v>568.3599700000002</v>
      </c>
      <c r="AF27" s="122">
        <f t="shared" si="7"/>
        <v>289.09083531000005</v>
      </c>
      <c r="AG27" s="122">
        <f t="shared" si="7"/>
        <v>0</v>
      </c>
      <c r="AH27" s="122">
        <f t="shared" si="7"/>
        <v>231.29023469000001</v>
      </c>
      <c r="AI27" s="122">
        <f t="shared" si="7"/>
        <v>47.978899999999996</v>
      </c>
      <c r="AJ27" s="122">
        <f t="shared" si="7"/>
        <v>108.39308655000001</v>
      </c>
      <c r="AK27" s="122">
        <f t="shared" si="7"/>
        <v>0.31160000000000004</v>
      </c>
      <c r="AL27" s="122">
        <f t="shared" si="7"/>
        <v>0</v>
      </c>
      <c r="AM27" s="122">
        <f t="shared" si="7"/>
        <v>108.08148655000001</v>
      </c>
      <c r="AN27" s="122">
        <f t="shared" si="7"/>
        <v>0</v>
      </c>
      <c r="AO27" s="122">
        <f t="shared" si="7"/>
        <v>334.14459421000015</v>
      </c>
      <c r="AP27" s="122">
        <f t="shared" si="7"/>
        <v>277.02804945000003</v>
      </c>
      <c r="AQ27" s="122">
        <f t="shared" si="7"/>
        <v>0</v>
      </c>
      <c r="AR27" s="122">
        <f t="shared" si="7"/>
        <v>37.172294759999993</v>
      </c>
      <c r="AS27" s="122">
        <f t="shared" si="7"/>
        <v>19.94425</v>
      </c>
      <c r="AT27" s="122">
        <f t="shared" si="7"/>
        <v>13.940725280000001</v>
      </c>
      <c r="AU27" s="122">
        <f t="shared" si="7"/>
        <v>0</v>
      </c>
      <c r="AV27" s="122">
        <f t="shared" si="7"/>
        <v>0</v>
      </c>
      <c r="AW27" s="122">
        <f t="shared" si="7"/>
        <v>10.365725280000001</v>
      </c>
      <c r="AX27" s="122">
        <f t="shared" si="7"/>
        <v>3.5749999999999993</v>
      </c>
      <c r="AY27" s="122">
        <f t="shared" si="7"/>
        <v>111.88156395999999</v>
      </c>
      <c r="AZ27" s="122">
        <f t="shared" si="7"/>
        <v>11.751185860000005</v>
      </c>
      <c r="BA27" s="122">
        <f t="shared" si="7"/>
        <v>0</v>
      </c>
      <c r="BB27" s="122">
        <f t="shared" si="7"/>
        <v>75.670728100000005</v>
      </c>
      <c r="BC27" s="122">
        <f t="shared" si="7"/>
        <v>24.45965</v>
      </c>
      <c r="BF27" s="40"/>
      <c r="BJ27" s="41"/>
    </row>
    <row r="28" spans="1:65" s="19" customFormat="1" ht="15.75" x14ac:dyDescent="0.25">
      <c r="A28" s="45" t="s">
        <v>94</v>
      </c>
      <c r="B28" s="48" t="s">
        <v>95</v>
      </c>
      <c r="C28" s="47" t="s">
        <v>79</v>
      </c>
      <c r="D28" s="122">
        <f t="shared" ref="D28:BC28" si="8">SUM(D29,D49,D65,D134,D141,D156,D157)</f>
        <v>4067.108806114225</v>
      </c>
      <c r="E28" s="122">
        <f t="shared" si="8"/>
        <v>3221.2253215200008</v>
      </c>
      <c r="F28" s="122">
        <f t="shared" si="8"/>
        <v>34.049174829999998</v>
      </c>
      <c r="G28" s="122">
        <f t="shared" si="8"/>
        <v>2042.75645231</v>
      </c>
      <c r="H28" s="122">
        <f t="shared" si="8"/>
        <v>992.71937989999992</v>
      </c>
      <c r="I28" s="122">
        <f t="shared" si="8"/>
        <v>151.70031447999997</v>
      </c>
      <c r="J28" s="122">
        <f t="shared" si="8"/>
        <v>461.95577353000004</v>
      </c>
      <c r="K28" s="122">
        <f t="shared" si="8"/>
        <v>8.0700822300000006</v>
      </c>
      <c r="L28" s="122">
        <f t="shared" si="8"/>
        <v>173.20667237999999</v>
      </c>
      <c r="M28" s="122">
        <f t="shared" si="8"/>
        <v>250.24448066000002</v>
      </c>
      <c r="N28" s="122">
        <f t="shared" si="8"/>
        <v>30.434538259999997</v>
      </c>
      <c r="O28" s="122">
        <f t="shared" si="8"/>
        <v>914.5410551199999</v>
      </c>
      <c r="P28" s="122">
        <f t="shared" si="8"/>
        <v>11.763580479999998</v>
      </c>
      <c r="Q28" s="122">
        <f t="shared" si="8"/>
        <v>337.06850431999999</v>
      </c>
      <c r="R28" s="122">
        <f t="shared" si="8"/>
        <v>542.72980224000003</v>
      </c>
      <c r="S28" s="122">
        <f t="shared" si="8"/>
        <v>22.979168080000001</v>
      </c>
      <c r="T28" s="122">
        <f t="shared" si="8"/>
        <v>1032.59417035</v>
      </c>
      <c r="U28" s="122">
        <f t="shared" si="8"/>
        <v>7.2938061200000002</v>
      </c>
      <c r="V28" s="122">
        <f t="shared" si="8"/>
        <v>799.20788336999999</v>
      </c>
      <c r="W28" s="122">
        <f t="shared" si="8"/>
        <v>183.38819622</v>
      </c>
      <c r="X28" s="122">
        <f t="shared" si="8"/>
        <v>42.704284640000004</v>
      </c>
      <c r="Y28" s="122">
        <f t="shared" si="8"/>
        <v>812.13432252000007</v>
      </c>
      <c r="Z28" s="122">
        <f t="shared" si="8"/>
        <v>6.9217059999999995</v>
      </c>
      <c r="AA28" s="122">
        <f t="shared" si="8"/>
        <v>733.27339224000002</v>
      </c>
      <c r="AB28" s="122">
        <f t="shared" si="8"/>
        <v>16.356900780000004</v>
      </c>
      <c r="AC28" s="122">
        <f t="shared" si="8"/>
        <v>55.582323500000001</v>
      </c>
      <c r="AD28" s="122">
        <f t="shared" si="8"/>
        <v>3607.3293200040002</v>
      </c>
      <c r="AE28" s="122">
        <f t="shared" si="8"/>
        <v>2161.3333972400001</v>
      </c>
      <c r="AF28" s="122">
        <f t="shared" si="8"/>
        <v>23.28256837</v>
      </c>
      <c r="AG28" s="122">
        <f t="shared" si="8"/>
        <v>1109.63194886</v>
      </c>
      <c r="AH28" s="122">
        <f t="shared" si="8"/>
        <v>898.86364239999989</v>
      </c>
      <c r="AI28" s="122">
        <f t="shared" si="8"/>
        <v>129.55523760999998</v>
      </c>
      <c r="AJ28" s="122">
        <f t="shared" si="8"/>
        <v>182.72207837999997</v>
      </c>
      <c r="AK28" s="122">
        <f t="shared" si="8"/>
        <v>3.1973918599999998</v>
      </c>
      <c r="AL28" s="122">
        <f t="shared" si="8"/>
        <v>51.682217710000003</v>
      </c>
      <c r="AM28" s="122">
        <f t="shared" si="8"/>
        <v>102.45289970999998</v>
      </c>
      <c r="AN28" s="122">
        <f t="shared" si="8"/>
        <v>25.389569100000003</v>
      </c>
      <c r="AO28" s="122">
        <f t="shared" si="8"/>
        <v>218.89606233999999</v>
      </c>
      <c r="AP28" s="122">
        <f t="shared" si="8"/>
        <v>12.7877378</v>
      </c>
      <c r="AQ28" s="122">
        <f t="shared" si="8"/>
        <v>65.415393050000006</v>
      </c>
      <c r="AR28" s="122">
        <f t="shared" si="8"/>
        <v>119.91019433000001</v>
      </c>
      <c r="AS28" s="122">
        <f t="shared" si="8"/>
        <v>20.78273716</v>
      </c>
      <c r="AT28" s="122">
        <f t="shared" si="8"/>
        <v>816.97352540999998</v>
      </c>
      <c r="AU28" s="122">
        <f t="shared" si="8"/>
        <v>0.5</v>
      </c>
      <c r="AV28" s="122">
        <f t="shared" si="8"/>
        <v>273.22653264999997</v>
      </c>
      <c r="AW28" s="122">
        <f t="shared" si="8"/>
        <v>515.00236024000003</v>
      </c>
      <c r="AX28" s="122">
        <f t="shared" si="8"/>
        <v>28.244632519999996</v>
      </c>
      <c r="AY28" s="122">
        <f t="shared" si="8"/>
        <v>942.74173111000005</v>
      </c>
      <c r="AZ28" s="122">
        <f t="shared" si="8"/>
        <v>6.7974387099999998</v>
      </c>
      <c r="BA28" s="122">
        <f t="shared" si="8"/>
        <v>719.30780545000005</v>
      </c>
      <c r="BB28" s="122">
        <f t="shared" si="8"/>
        <v>161.49818812000001</v>
      </c>
      <c r="BC28" s="122">
        <f t="shared" si="8"/>
        <v>54.945887429999999</v>
      </c>
      <c r="BF28" s="40"/>
      <c r="BJ28" s="41"/>
    </row>
    <row r="29" spans="1:65" s="19" customFormat="1" ht="31.5" x14ac:dyDescent="0.25">
      <c r="A29" s="45" t="s">
        <v>96</v>
      </c>
      <c r="B29" s="48" t="s">
        <v>97</v>
      </c>
      <c r="C29" s="47" t="s">
        <v>79</v>
      </c>
      <c r="D29" s="122">
        <f t="shared" ref="D29:BC29" si="9">D30+D34+D37+D48</f>
        <v>125.27935566988825</v>
      </c>
      <c r="E29" s="122">
        <f t="shared" si="9"/>
        <v>71.626972839999979</v>
      </c>
      <c r="F29" s="122">
        <f t="shared" si="9"/>
        <v>1.9256970000000002</v>
      </c>
      <c r="G29" s="122">
        <f t="shared" si="9"/>
        <v>57.935877560000002</v>
      </c>
      <c r="H29" s="122">
        <f t="shared" si="9"/>
        <v>9.1686103199999884</v>
      </c>
      <c r="I29" s="122">
        <f t="shared" si="9"/>
        <v>2.5967879600000003</v>
      </c>
      <c r="J29" s="122">
        <f t="shared" si="9"/>
        <v>9.7632478800000033</v>
      </c>
      <c r="K29" s="122">
        <f t="shared" si="9"/>
        <v>1.9256970000000002</v>
      </c>
      <c r="L29" s="122">
        <f t="shared" si="9"/>
        <v>7.8375508799999993</v>
      </c>
      <c r="M29" s="122">
        <f t="shared" si="9"/>
        <v>0</v>
      </c>
      <c r="N29" s="122">
        <f t="shared" si="9"/>
        <v>0</v>
      </c>
      <c r="O29" s="122">
        <f t="shared" si="9"/>
        <v>52.99116707999999</v>
      </c>
      <c r="P29" s="122">
        <f t="shared" si="9"/>
        <v>0</v>
      </c>
      <c r="Q29" s="122">
        <f t="shared" si="9"/>
        <v>4.5590282599999998</v>
      </c>
      <c r="R29" s="122">
        <f t="shared" si="9"/>
        <v>47.982138819999989</v>
      </c>
      <c r="S29" s="122">
        <f t="shared" si="9"/>
        <v>0.45</v>
      </c>
      <c r="T29" s="122">
        <f t="shared" si="9"/>
        <v>14.39424887</v>
      </c>
      <c r="U29" s="122">
        <f t="shared" si="9"/>
        <v>0</v>
      </c>
      <c r="V29" s="122">
        <f t="shared" si="9"/>
        <v>14.31181984</v>
      </c>
      <c r="W29" s="122">
        <f t="shared" si="9"/>
        <v>0</v>
      </c>
      <c r="X29" s="122">
        <f t="shared" si="9"/>
        <v>8.242903E-2</v>
      </c>
      <c r="Y29" s="122">
        <f t="shared" si="9"/>
        <v>-5.5216909900000006</v>
      </c>
      <c r="Z29" s="122">
        <f t="shared" si="9"/>
        <v>0</v>
      </c>
      <c r="AA29" s="122">
        <f t="shared" si="9"/>
        <v>31.227478580000003</v>
      </c>
      <c r="AB29" s="122">
        <f t="shared" si="9"/>
        <v>-38.813528500000004</v>
      </c>
      <c r="AC29" s="122">
        <f t="shared" si="9"/>
        <v>2.06435893</v>
      </c>
      <c r="AD29" s="122">
        <f t="shared" si="9"/>
        <v>105.20600675</v>
      </c>
      <c r="AE29" s="122">
        <f t="shared" si="9"/>
        <v>83.86098878</v>
      </c>
      <c r="AF29" s="122">
        <f t="shared" si="9"/>
        <v>0</v>
      </c>
      <c r="AG29" s="122">
        <f t="shared" si="9"/>
        <v>41.154115999999995</v>
      </c>
      <c r="AH29" s="122">
        <f t="shared" si="9"/>
        <v>40.49379948</v>
      </c>
      <c r="AI29" s="122">
        <f t="shared" si="9"/>
        <v>2.2130733</v>
      </c>
      <c r="AJ29" s="122">
        <f t="shared" si="9"/>
        <v>0</v>
      </c>
      <c r="AK29" s="122">
        <f t="shared" si="9"/>
        <v>0</v>
      </c>
      <c r="AL29" s="122">
        <f t="shared" si="9"/>
        <v>0</v>
      </c>
      <c r="AM29" s="122">
        <f t="shared" si="9"/>
        <v>0</v>
      </c>
      <c r="AN29" s="122">
        <f t="shared" si="9"/>
        <v>0</v>
      </c>
      <c r="AO29" s="122">
        <f t="shared" si="9"/>
        <v>0.375</v>
      </c>
      <c r="AP29" s="122">
        <f t="shared" si="9"/>
        <v>0</v>
      </c>
      <c r="AQ29" s="122">
        <f t="shared" si="9"/>
        <v>0</v>
      </c>
      <c r="AR29" s="122">
        <f t="shared" si="9"/>
        <v>0</v>
      </c>
      <c r="AS29" s="122">
        <f t="shared" si="9"/>
        <v>0.375</v>
      </c>
      <c r="AT29" s="122">
        <f t="shared" si="9"/>
        <v>1.4894595100000001</v>
      </c>
      <c r="AU29" s="122">
        <f t="shared" si="9"/>
        <v>0</v>
      </c>
      <c r="AV29" s="122">
        <f t="shared" si="9"/>
        <v>1.207363</v>
      </c>
      <c r="AW29" s="122">
        <f t="shared" si="9"/>
        <v>0.14744562999999999</v>
      </c>
      <c r="AX29" s="122">
        <f t="shared" si="9"/>
        <v>0.13465088000000003</v>
      </c>
      <c r="AY29" s="122">
        <f t="shared" si="9"/>
        <v>81.996529269999996</v>
      </c>
      <c r="AZ29" s="122">
        <f t="shared" si="9"/>
        <v>0</v>
      </c>
      <c r="BA29" s="122">
        <f t="shared" si="9"/>
        <v>39.946752999999994</v>
      </c>
      <c r="BB29" s="122">
        <f t="shared" si="9"/>
        <v>40.34635385</v>
      </c>
      <c r="BC29" s="122">
        <f t="shared" si="9"/>
        <v>1.7034224199999999</v>
      </c>
      <c r="BF29" s="40"/>
      <c r="BJ29" s="41"/>
    </row>
    <row r="30" spans="1:65" s="19" customFormat="1" ht="92.25" customHeight="1" x14ac:dyDescent="0.25">
      <c r="A30" s="45" t="s">
        <v>98</v>
      </c>
      <c r="B30" s="48" t="s">
        <v>99</v>
      </c>
      <c r="C30" s="47" t="s">
        <v>79</v>
      </c>
      <c r="D30" s="122">
        <f t="shared" ref="D30:BC30" si="10">D31</f>
        <v>13.56137187</v>
      </c>
      <c r="E30" s="122">
        <f t="shared" si="10"/>
        <v>1.8522879600000002</v>
      </c>
      <c r="F30" s="122">
        <f t="shared" si="10"/>
        <v>0</v>
      </c>
      <c r="G30" s="122">
        <f t="shared" si="10"/>
        <v>0</v>
      </c>
      <c r="H30" s="122">
        <f t="shared" si="10"/>
        <v>0</v>
      </c>
      <c r="I30" s="122">
        <f t="shared" si="10"/>
        <v>1.8522879600000002</v>
      </c>
      <c r="J30" s="122">
        <f t="shared" si="10"/>
        <v>0</v>
      </c>
      <c r="K30" s="122">
        <f t="shared" si="10"/>
        <v>0</v>
      </c>
      <c r="L30" s="122">
        <f t="shared" si="10"/>
        <v>0</v>
      </c>
      <c r="M30" s="122">
        <f t="shared" si="10"/>
        <v>0</v>
      </c>
      <c r="N30" s="122">
        <f t="shared" si="10"/>
        <v>0</v>
      </c>
      <c r="O30" s="122">
        <f t="shared" si="10"/>
        <v>0</v>
      </c>
      <c r="P30" s="122">
        <f t="shared" si="10"/>
        <v>0</v>
      </c>
      <c r="Q30" s="122">
        <f t="shared" si="10"/>
        <v>0</v>
      </c>
      <c r="R30" s="122">
        <f t="shared" si="10"/>
        <v>0</v>
      </c>
      <c r="S30" s="122">
        <f t="shared" si="10"/>
        <v>0</v>
      </c>
      <c r="T30" s="122">
        <f t="shared" si="10"/>
        <v>0</v>
      </c>
      <c r="U30" s="122">
        <f t="shared" si="10"/>
        <v>0</v>
      </c>
      <c r="V30" s="122">
        <f t="shared" si="10"/>
        <v>0</v>
      </c>
      <c r="W30" s="122">
        <f t="shared" si="10"/>
        <v>0</v>
      </c>
      <c r="X30" s="122">
        <f t="shared" si="10"/>
        <v>0</v>
      </c>
      <c r="Y30" s="122">
        <f t="shared" si="10"/>
        <v>1.8522879600000002</v>
      </c>
      <c r="Z30" s="122">
        <f t="shared" si="10"/>
        <v>0</v>
      </c>
      <c r="AA30" s="122">
        <f t="shared" si="10"/>
        <v>0</v>
      </c>
      <c r="AB30" s="122">
        <f t="shared" si="10"/>
        <v>0</v>
      </c>
      <c r="AC30" s="122">
        <f t="shared" si="10"/>
        <v>1.8522879600000002</v>
      </c>
      <c r="AD30" s="122">
        <f t="shared" si="10"/>
        <v>10.36700675</v>
      </c>
      <c r="AE30" s="122">
        <f t="shared" si="10"/>
        <v>1.5435733</v>
      </c>
      <c r="AF30" s="122">
        <f t="shared" si="10"/>
        <v>0</v>
      </c>
      <c r="AG30" s="122">
        <f t="shared" si="10"/>
        <v>0</v>
      </c>
      <c r="AH30" s="122">
        <f t="shared" si="10"/>
        <v>0</v>
      </c>
      <c r="AI30" s="122">
        <f t="shared" si="10"/>
        <v>1.5435733</v>
      </c>
      <c r="AJ30" s="122">
        <f t="shared" si="10"/>
        <v>0</v>
      </c>
      <c r="AK30" s="122">
        <f t="shared" si="10"/>
        <v>0</v>
      </c>
      <c r="AL30" s="122">
        <f t="shared" si="10"/>
        <v>0</v>
      </c>
      <c r="AM30" s="122">
        <f t="shared" si="10"/>
        <v>0</v>
      </c>
      <c r="AN30" s="122">
        <f t="shared" si="10"/>
        <v>0</v>
      </c>
      <c r="AO30" s="122">
        <f t="shared" si="10"/>
        <v>0</v>
      </c>
      <c r="AP30" s="122">
        <f t="shared" si="10"/>
        <v>0</v>
      </c>
      <c r="AQ30" s="122">
        <f t="shared" si="10"/>
        <v>0</v>
      </c>
      <c r="AR30" s="122">
        <f t="shared" si="10"/>
        <v>0</v>
      </c>
      <c r="AS30" s="122">
        <f t="shared" si="10"/>
        <v>0</v>
      </c>
      <c r="AT30" s="122">
        <f t="shared" si="10"/>
        <v>0</v>
      </c>
      <c r="AU30" s="122">
        <f t="shared" si="10"/>
        <v>0</v>
      </c>
      <c r="AV30" s="122">
        <f t="shared" si="10"/>
        <v>0</v>
      </c>
      <c r="AW30" s="122">
        <f t="shared" si="10"/>
        <v>0</v>
      </c>
      <c r="AX30" s="122">
        <f t="shared" si="10"/>
        <v>0</v>
      </c>
      <c r="AY30" s="122">
        <f t="shared" si="10"/>
        <v>1.5435733</v>
      </c>
      <c r="AZ30" s="122">
        <f t="shared" si="10"/>
        <v>0</v>
      </c>
      <c r="BA30" s="122">
        <f t="shared" si="10"/>
        <v>0</v>
      </c>
      <c r="BB30" s="122">
        <f t="shared" si="10"/>
        <v>0</v>
      </c>
      <c r="BC30" s="122">
        <f t="shared" si="10"/>
        <v>1.5435733</v>
      </c>
      <c r="BF30" s="40"/>
      <c r="BJ30" s="41"/>
    </row>
    <row r="31" spans="1:65" s="19" customFormat="1" ht="15.75" x14ac:dyDescent="0.25">
      <c r="A31" s="45" t="s">
        <v>100</v>
      </c>
      <c r="B31" s="48" t="s">
        <v>101</v>
      </c>
      <c r="C31" s="47" t="s">
        <v>79</v>
      </c>
      <c r="D31" s="122">
        <f>SUM(D32)</f>
        <v>13.56137187</v>
      </c>
      <c r="E31" s="122">
        <f t="shared" ref="E31:BC31" si="11">SUM(E32)</f>
        <v>1.8522879600000002</v>
      </c>
      <c r="F31" s="122">
        <f t="shared" si="11"/>
        <v>0</v>
      </c>
      <c r="G31" s="122">
        <f t="shared" si="11"/>
        <v>0</v>
      </c>
      <c r="H31" s="122">
        <f t="shared" si="11"/>
        <v>0</v>
      </c>
      <c r="I31" s="122">
        <f t="shared" si="11"/>
        <v>1.8522879600000002</v>
      </c>
      <c r="J31" s="122">
        <f t="shared" si="11"/>
        <v>0</v>
      </c>
      <c r="K31" s="122">
        <f t="shared" si="11"/>
        <v>0</v>
      </c>
      <c r="L31" s="122">
        <f t="shared" si="11"/>
        <v>0</v>
      </c>
      <c r="M31" s="122">
        <f t="shared" si="11"/>
        <v>0</v>
      </c>
      <c r="N31" s="122">
        <f t="shared" si="11"/>
        <v>0</v>
      </c>
      <c r="O31" s="122">
        <f t="shared" si="11"/>
        <v>0</v>
      </c>
      <c r="P31" s="122">
        <f t="shared" si="11"/>
        <v>0</v>
      </c>
      <c r="Q31" s="122">
        <f t="shared" si="11"/>
        <v>0</v>
      </c>
      <c r="R31" s="122">
        <f t="shared" si="11"/>
        <v>0</v>
      </c>
      <c r="S31" s="122">
        <f t="shared" si="11"/>
        <v>0</v>
      </c>
      <c r="T31" s="122">
        <f t="shared" si="11"/>
        <v>0</v>
      </c>
      <c r="U31" s="122">
        <f t="shared" si="11"/>
        <v>0</v>
      </c>
      <c r="V31" s="122">
        <f t="shared" si="11"/>
        <v>0</v>
      </c>
      <c r="W31" s="122">
        <f t="shared" si="11"/>
        <v>0</v>
      </c>
      <c r="X31" s="122">
        <f t="shared" si="11"/>
        <v>0</v>
      </c>
      <c r="Y31" s="122">
        <f t="shared" si="11"/>
        <v>1.8522879600000002</v>
      </c>
      <c r="Z31" s="122">
        <f t="shared" si="11"/>
        <v>0</v>
      </c>
      <c r="AA31" s="122">
        <f t="shared" si="11"/>
        <v>0</v>
      </c>
      <c r="AB31" s="122">
        <f t="shared" si="11"/>
        <v>0</v>
      </c>
      <c r="AC31" s="122">
        <f t="shared" si="11"/>
        <v>1.8522879600000002</v>
      </c>
      <c r="AD31" s="122">
        <f t="shared" si="11"/>
        <v>10.36700675</v>
      </c>
      <c r="AE31" s="122">
        <f t="shared" si="11"/>
        <v>1.5435733</v>
      </c>
      <c r="AF31" s="122">
        <f t="shared" si="11"/>
        <v>0</v>
      </c>
      <c r="AG31" s="122">
        <f t="shared" si="11"/>
        <v>0</v>
      </c>
      <c r="AH31" s="122">
        <f t="shared" si="11"/>
        <v>0</v>
      </c>
      <c r="AI31" s="122">
        <f t="shared" si="11"/>
        <v>1.5435733</v>
      </c>
      <c r="AJ31" s="122">
        <f t="shared" si="11"/>
        <v>0</v>
      </c>
      <c r="AK31" s="122">
        <f t="shared" si="11"/>
        <v>0</v>
      </c>
      <c r="AL31" s="122">
        <f t="shared" si="11"/>
        <v>0</v>
      </c>
      <c r="AM31" s="122">
        <f t="shared" si="11"/>
        <v>0</v>
      </c>
      <c r="AN31" s="122">
        <f t="shared" si="11"/>
        <v>0</v>
      </c>
      <c r="AO31" s="122">
        <f t="shared" si="11"/>
        <v>0</v>
      </c>
      <c r="AP31" s="122">
        <f t="shared" si="11"/>
        <v>0</v>
      </c>
      <c r="AQ31" s="122">
        <f t="shared" si="11"/>
        <v>0</v>
      </c>
      <c r="AR31" s="122">
        <f t="shared" si="11"/>
        <v>0</v>
      </c>
      <c r="AS31" s="122">
        <f t="shared" si="11"/>
        <v>0</v>
      </c>
      <c r="AT31" s="122">
        <f t="shared" si="11"/>
        <v>0</v>
      </c>
      <c r="AU31" s="122">
        <f t="shared" si="11"/>
        <v>0</v>
      </c>
      <c r="AV31" s="122">
        <f t="shared" si="11"/>
        <v>0</v>
      </c>
      <c r="AW31" s="122">
        <f t="shared" si="11"/>
        <v>0</v>
      </c>
      <c r="AX31" s="122">
        <f t="shared" si="11"/>
        <v>0</v>
      </c>
      <c r="AY31" s="122">
        <f t="shared" si="11"/>
        <v>1.5435733</v>
      </c>
      <c r="AZ31" s="122">
        <f t="shared" si="11"/>
        <v>0</v>
      </c>
      <c r="BA31" s="122">
        <f t="shared" si="11"/>
        <v>0</v>
      </c>
      <c r="BB31" s="122">
        <f t="shared" si="11"/>
        <v>0</v>
      </c>
      <c r="BC31" s="122">
        <f t="shared" si="11"/>
        <v>1.5435733</v>
      </c>
      <c r="BF31" s="40"/>
      <c r="BJ31" s="41"/>
    </row>
    <row r="32" spans="1:65" ht="31.5" x14ac:dyDescent="0.25">
      <c r="A32" s="49" t="s">
        <v>100</v>
      </c>
      <c r="B32" s="50" t="s">
        <v>102</v>
      </c>
      <c r="C32" s="51" t="s">
        <v>103</v>
      </c>
      <c r="D32" s="74">
        <v>13.56137187</v>
      </c>
      <c r="E32" s="74">
        <f>SUBTOTAL(9,F32:I32)</f>
        <v>1.8522879600000002</v>
      </c>
      <c r="F32" s="74">
        <f>K32+P32+U32+Z32</f>
        <v>0</v>
      </c>
      <c r="G32" s="74">
        <f>L32+Q32+V32+AA32</f>
        <v>0</v>
      </c>
      <c r="H32" s="74">
        <f>M32+R32+W32+AB32</f>
        <v>0</v>
      </c>
      <c r="I32" s="74">
        <f>N32+S32+X32+AC32</f>
        <v>1.8522879600000002</v>
      </c>
      <c r="J32" s="74">
        <f>SUBTOTAL(9,K32:N32)</f>
        <v>0</v>
      </c>
      <c r="K32" s="74">
        <v>0</v>
      </c>
      <c r="L32" s="74">
        <v>0</v>
      </c>
      <c r="M32" s="74">
        <v>0</v>
      </c>
      <c r="N32" s="74">
        <v>0</v>
      </c>
      <c r="O32" s="74">
        <f>SUBTOTAL(9,P32:S32)</f>
        <v>0</v>
      </c>
      <c r="P32" s="74">
        <v>0</v>
      </c>
      <c r="Q32" s="74">
        <v>0</v>
      </c>
      <c r="R32" s="74">
        <v>0</v>
      </c>
      <c r="S32" s="74">
        <v>0</v>
      </c>
      <c r="T32" s="74">
        <f>SUBTOTAL(9,U32:X32)</f>
        <v>0</v>
      </c>
      <c r="U32" s="74">
        <v>0</v>
      </c>
      <c r="V32" s="74">
        <v>0</v>
      </c>
      <c r="W32" s="74">
        <v>0</v>
      </c>
      <c r="X32" s="74">
        <v>0</v>
      </c>
      <c r="Y32" s="74">
        <f>SUBTOTAL(9,Z32:AC32)</f>
        <v>1.8522879600000002</v>
      </c>
      <c r="Z32" s="74">
        <v>0</v>
      </c>
      <c r="AA32" s="74">
        <v>0</v>
      </c>
      <c r="AB32" s="74">
        <v>0</v>
      </c>
      <c r="AC32" s="74">
        <v>1.8522879600000002</v>
      </c>
      <c r="AD32" s="74">
        <v>10.36700675</v>
      </c>
      <c r="AE32" s="74">
        <f>SUBTOTAL(9,AF32:AI32)</f>
        <v>1.5435733</v>
      </c>
      <c r="AF32" s="74">
        <f>AK32+AP32+AU32+AZ32</f>
        <v>0</v>
      </c>
      <c r="AG32" s="74">
        <f>AL32+AQ32+AV32+BA32</f>
        <v>0</v>
      </c>
      <c r="AH32" s="74">
        <f>AM32+AR32+AW32+BB32</f>
        <v>0</v>
      </c>
      <c r="AI32" s="74">
        <f>AN32+AS32+AX32+BC32</f>
        <v>1.5435733</v>
      </c>
      <c r="AJ32" s="74">
        <f>SUBTOTAL(9,AK32:AN32)</f>
        <v>0</v>
      </c>
      <c r="AK32" s="74">
        <v>0</v>
      </c>
      <c r="AL32" s="74">
        <v>0</v>
      </c>
      <c r="AM32" s="74">
        <v>0</v>
      </c>
      <c r="AN32" s="74">
        <v>0</v>
      </c>
      <c r="AO32" s="74">
        <f>SUBTOTAL(9,AP32:AS32)</f>
        <v>0</v>
      </c>
      <c r="AP32" s="74">
        <v>0</v>
      </c>
      <c r="AQ32" s="74">
        <v>0</v>
      </c>
      <c r="AR32" s="74">
        <v>0</v>
      </c>
      <c r="AS32" s="74">
        <v>0</v>
      </c>
      <c r="AT32" s="74">
        <f>SUBTOTAL(9,AU32:AX32)</f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f>SUBTOTAL(9,AZ32:BC32)</f>
        <v>1.5435733</v>
      </c>
      <c r="AZ32" s="74">
        <v>0</v>
      </c>
      <c r="BA32" s="74">
        <v>0</v>
      </c>
      <c r="BB32" s="74">
        <v>0</v>
      </c>
      <c r="BC32" s="74">
        <v>1.5435733</v>
      </c>
      <c r="BD32" s="19"/>
      <c r="BE32" s="19"/>
      <c r="BF32" s="40"/>
      <c r="BG32" s="52"/>
      <c r="BH32" s="52"/>
      <c r="BI32" s="52"/>
      <c r="BJ32" s="41"/>
      <c r="BK32" s="1"/>
      <c r="BL32" s="1"/>
      <c r="BM32" s="19"/>
    </row>
    <row r="33" spans="1:65" s="19" customFormat="1" ht="31.5" x14ac:dyDescent="0.25">
      <c r="A33" s="45" t="s">
        <v>104</v>
      </c>
      <c r="B33" s="53" t="s">
        <v>105</v>
      </c>
      <c r="C33" s="54" t="s">
        <v>79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v>0</v>
      </c>
      <c r="M33" s="122">
        <v>0</v>
      </c>
      <c r="N33" s="122">
        <v>0</v>
      </c>
      <c r="O33" s="122">
        <v>0</v>
      </c>
      <c r="P33" s="122">
        <v>0</v>
      </c>
      <c r="Q33" s="122">
        <v>0</v>
      </c>
      <c r="R33" s="122">
        <v>0</v>
      </c>
      <c r="S33" s="122">
        <v>0</v>
      </c>
      <c r="T33" s="122">
        <v>0</v>
      </c>
      <c r="U33" s="122">
        <v>0</v>
      </c>
      <c r="V33" s="122">
        <v>0</v>
      </c>
      <c r="W33" s="122">
        <v>0</v>
      </c>
      <c r="X33" s="122">
        <v>0</v>
      </c>
      <c r="Y33" s="122">
        <v>0</v>
      </c>
      <c r="Z33" s="122">
        <v>0</v>
      </c>
      <c r="AA33" s="122">
        <v>0</v>
      </c>
      <c r="AB33" s="122">
        <v>0</v>
      </c>
      <c r="AC33" s="122">
        <v>0</v>
      </c>
      <c r="AD33" s="122">
        <v>0</v>
      </c>
      <c r="AE33" s="122">
        <v>0</v>
      </c>
      <c r="AF33" s="122">
        <v>0</v>
      </c>
      <c r="AG33" s="122">
        <v>0</v>
      </c>
      <c r="AH33" s="122">
        <v>0</v>
      </c>
      <c r="AI33" s="122">
        <v>0</v>
      </c>
      <c r="AJ33" s="122">
        <v>0</v>
      </c>
      <c r="AK33" s="122">
        <v>0</v>
      </c>
      <c r="AL33" s="122">
        <v>0</v>
      </c>
      <c r="AM33" s="122">
        <v>0</v>
      </c>
      <c r="AN33" s="122">
        <v>0</v>
      </c>
      <c r="AO33" s="122">
        <v>0</v>
      </c>
      <c r="AP33" s="122">
        <v>0</v>
      </c>
      <c r="AQ33" s="122">
        <v>0</v>
      </c>
      <c r="AR33" s="122">
        <v>0</v>
      </c>
      <c r="AS33" s="122">
        <v>0</v>
      </c>
      <c r="AT33" s="122">
        <v>0</v>
      </c>
      <c r="AU33" s="122">
        <v>0</v>
      </c>
      <c r="AV33" s="122">
        <v>0</v>
      </c>
      <c r="AW33" s="122">
        <v>0</v>
      </c>
      <c r="AX33" s="122">
        <v>0</v>
      </c>
      <c r="AY33" s="122">
        <v>0</v>
      </c>
      <c r="AZ33" s="122">
        <v>0</v>
      </c>
      <c r="BA33" s="122">
        <v>0</v>
      </c>
      <c r="BB33" s="122">
        <v>0</v>
      </c>
      <c r="BC33" s="122">
        <v>0</v>
      </c>
      <c r="BF33" s="40"/>
      <c r="BJ33" s="41"/>
    </row>
    <row r="34" spans="1:65" s="19" customFormat="1" ht="47.25" x14ac:dyDescent="0.25">
      <c r="A34" s="45" t="s">
        <v>106</v>
      </c>
      <c r="B34" s="48" t="s">
        <v>107</v>
      </c>
      <c r="C34" s="47" t="s">
        <v>79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0</v>
      </c>
      <c r="Y34" s="122">
        <v>0</v>
      </c>
      <c r="Z34" s="122">
        <v>0</v>
      </c>
      <c r="AA34" s="122">
        <v>0</v>
      </c>
      <c r="AB34" s="122">
        <v>0</v>
      </c>
      <c r="AC34" s="122">
        <v>0</v>
      </c>
      <c r="AD34" s="122">
        <v>0</v>
      </c>
      <c r="AE34" s="122">
        <v>0</v>
      </c>
      <c r="AF34" s="122">
        <v>0</v>
      </c>
      <c r="AG34" s="122">
        <v>0</v>
      </c>
      <c r="AH34" s="122">
        <v>0</v>
      </c>
      <c r="AI34" s="122">
        <v>0</v>
      </c>
      <c r="AJ34" s="122">
        <v>0</v>
      </c>
      <c r="AK34" s="122">
        <v>0</v>
      </c>
      <c r="AL34" s="122">
        <v>0</v>
      </c>
      <c r="AM34" s="122">
        <v>0</v>
      </c>
      <c r="AN34" s="122">
        <v>0</v>
      </c>
      <c r="AO34" s="122">
        <v>0</v>
      </c>
      <c r="AP34" s="122">
        <v>0</v>
      </c>
      <c r="AQ34" s="122">
        <v>0</v>
      </c>
      <c r="AR34" s="122">
        <v>0</v>
      </c>
      <c r="AS34" s="122">
        <v>0</v>
      </c>
      <c r="AT34" s="122">
        <v>0</v>
      </c>
      <c r="AU34" s="122">
        <v>0</v>
      </c>
      <c r="AV34" s="122">
        <v>0</v>
      </c>
      <c r="AW34" s="122">
        <v>0</v>
      </c>
      <c r="AX34" s="122">
        <v>0</v>
      </c>
      <c r="AY34" s="122">
        <v>0</v>
      </c>
      <c r="AZ34" s="122">
        <v>0</v>
      </c>
      <c r="BA34" s="122">
        <v>0</v>
      </c>
      <c r="BB34" s="122">
        <v>0</v>
      </c>
      <c r="BC34" s="122">
        <v>0</v>
      </c>
      <c r="BF34" s="40"/>
      <c r="BJ34" s="41"/>
    </row>
    <row r="35" spans="1:65" s="19" customFormat="1" ht="31.5" x14ac:dyDescent="0.25">
      <c r="A35" s="45" t="s">
        <v>108</v>
      </c>
      <c r="B35" s="48" t="s">
        <v>105</v>
      </c>
      <c r="C35" s="47" t="s">
        <v>79</v>
      </c>
      <c r="D35" s="122">
        <v>0</v>
      </c>
      <c r="E35" s="122">
        <v>0</v>
      </c>
      <c r="F35" s="122">
        <v>0</v>
      </c>
      <c r="G35" s="122">
        <v>0</v>
      </c>
      <c r="H35" s="122">
        <v>0</v>
      </c>
      <c r="I35" s="122">
        <v>0</v>
      </c>
      <c r="J35" s="122">
        <v>0</v>
      </c>
      <c r="K35" s="122">
        <v>0</v>
      </c>
      <c r="L35" s="122">
        <v>0</v>
      </c>
      <c r="M35" s="122">
        <v>0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2">
        <v>0</v>
      </c>
      <c r="AI35" s="122">
        <v>0</v>
      </c>
      <c r="AJ35" s="122">
        <v>0</v>
      </c>
      <c r="AK35" s="122">
        <v>0</v>
      </c>
      <c r="AL35" s="122">
        <v>0</v>
      </c>
      <c r="AM35" s="122">
        <v>0</v>
      </c>
      <c r="AN35" s="122">
        <v>0</v>
      </c>
      <c r="AO35" s="122">
        <v>0</v>
      </c>
      <c r="AP35" s="122">
        <v>0</v>
      </c>
      <c r="AQ35" s="122">
        <v>0</v>
      </c>
      <c r="AR35" s="122">
        <v>0</v>
      </c>
      <c r="AS35" s="122">
        <v>0</v>
      </c>
      <c r="AT35" s="122">
        <v>0</v>
      </c>
      <c r="AU35" s="122">
        <v>0</v>
      </c>
      <c r="AV35" s="122">
        <v>0</v>
      </c>
      <c r="AW35" s="122">
        <v>0</v>
      </c>
      <c r="AX35" s="122">
        <v>0</v>
      </c>
      <c r="AY35" s="122">
        <v>0</v>
      </c>
      <c r="AZ35" s="122">
        <v>0</v>
      </c>
      <c r="BA35" s="122">
        <v>0</v>
      </c>
      <c r="BB35" s="122">
        <v>0</v>
      </c>
      <c r="BC35" s="122">
        <v>0</v>
      </c>
      <c r="BF35" s="40"/>
      <c r="BJ35" s="41"/>
    </row>
    <row r="36" spans="1:65" s="19" customFormat="1" ht="31.5" x14ac:dyDescent="0.25">
      <c r="A36" s="45" t="s">
        <v>109</v>
      </c>
      <c r="B36" s="48" t="s">
        <v>105</v>
      </c>
      <c r="C36" s="47" t="s">
        <v>79</v>
      </c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0</v>
      </c>
      <c r="O36" s="122">
        <v>0</v>
      </c>
      <c r="P36" s="122">
        <v>0</v>
      </c>
      <c r="Q36" s="122">
        <v>0</v>
      </c>
      <c r="R36" s="122">
        <v>0</v>
      </c>
      <c r="S36" s="122">
        <v>0</v>
      </c>
      <c r="T36" s="122">
        <v>0</v>
      </c>
      <c r="U36" s="122">
        <v>0</v>
      </c>
      <c r="V36" s="122">
        <v>0</v>
      </c>
      <c r="W36" s="122">
        <v>0</v>
      </c>
      <c r="X36" s="122">
        <v>0</v>
      </c>
      <c r="Y36" s="122">
        <v>0</v>
      </c>
      <c r="Z36" s="122">
        <v>0</v>
      </c>
      <c r="AA36" s="122">
        <v>0</v>
      </c>
      <c r="AB36" s="122">
        <v>0</v>
      </c>
      <c r="AC36" s="122">
        <v>0</v>
      </c>
      <c r="AD36" s="122">
        <v>0</v>
      </c>
      <c r="AE36" s="122">
        <v>0</v>
      </c>
      <c r="AF36" s="122">
        <v>0</v>
      </c>
      <c r="AG36" s="122">
        <v>0</v>
      </c>
      <c r="AH36" s="122">
        <v>0</v>
      </c>
      <c r="AI36" s="122">
        <v>0</v>
      </c>
      <c r="AJ36" s="122">
        <v>0</v>
      </c>
      <c r="AK36" s="122">
        <v>0</v>
      </c>
      <c r="AL36" s="122">
        <v>0</v>
      </c>
      <c r="AM36" s="122">
        <v>0</v>
      </c>
      <c r="AN36" s="122">
        <v>0</v>
      </c>
      <c r="AO36" s="122">
        <v>0</v>
      </c>
      <c r="AP36" s="122">
        <v>0</v>
      </c>
      <c r="AQ36" s="122">
        <v>0</v>
      </c>
      <c r="AR36" s="122">
        <v>0</v>
      </c>
      <c r="AS36" s="122">
        <v>0</v>
      </c>
      <c r="AT36" s="122">
        <v>0</v>
      </c>
      <c r="AU36" s="122">
        <v>0</v>
      </c>
      <c r="AV36" s="122">
        <v>0</v>
      </c>
      <c r="AW36" s="122">
        <v>0</v>
      </c>
      <c r="AX36" s="122">
        <v>0</v>
      </c>
      <c r="AY36" s="122">
        <v>0</v>
      </c>
      <c r="AZ36" s="122">
        <v>0</v>
      </c>
      <c r="BA36" s="122">
        <v>0</v>
      </c>
      <c r="BB36" s="122">
        <v>0</v>
      </c>
      <c r="BC36" s="122">
        <v>0</v>
      </c>
      <c r="BF36" s="40"/>
      <c r="BJ36" s="41"/>
    </row>
    <row r="37" spans="1:65" s="19" customFormat="1" ht="47.25" x14ac:dyDescent="0.25">
      <c r="A37" s="45" t="s">
        <v>110</v>
      </c>
      <c r="B37" s="48" t="s">
        <v>111</v>
      </c>
      <c r="C37" s="47" t="s">
        <v>79</v>
      </c>
      <c r="D37" s="122">
        <f t="shared" ref="D37:BC37" si="12">D38+D39+D40+D42+D43</f>
        <v>111.71798379988824</v>
      </c>
      <c r="E37" s="122">
        <f t="shared" si="12"/>
        <v>69.774684879999981</v>
      </c>
      <c r="F37" s="122">
        <f t="shared" si="12"/>
        <v>1.9256970000000002</v>
      </c>
      <c r="G37" s="122">
        <f t="shared" si="12"/>
        <v>57.935877560000002</v>
      </c>
      <c r="H37" s="122">
        <f t="shared" si="12"/>
        <v>9.1686103199999884</v>
      </c>
      <c r="I37" s="122">
        <f t="shared" si="12"/>
        <v>0.74449999999999994</v>
      </c>
      <c r="J37" s="122">
        <f t="shared" si="12"/>
        <v>9.7632478800000033</v>
      </c>
      <c r="K37" s="122">
        <f t="shared" si="12"/>
        <v>1.9256970000000002</v>
      </c>
      <c r="L37" s="122">
        <f t="shared" si="12"/>
        <v>7.8375508799999993</v>
      </c>
      <c r="M37" s="122">
        <f t="shared" si="12"/>
        <v>0</v>
      </c>
      <c r="N37" s="122">
        <f t="shared" si="12"/>
        <v>0</v>
      </c>
      <c r="O37" s="122">
        <f t="shared" si="12"/>
        <v>52.99116707999999</v>
      </c>
      <c r="P37" s="122">
        <f t="shared" si="12"/>
        <v>0</v>
      </c>
      <c r="Q37" s="122">
        <f t="shared" si="12"/>
        <v>4.5590282599999998</v>
      </c>
      <c r="R37" s="122">
        <f t="shared" si="12"/>
        <v>47.982138819999989</v>
      </c>
      <c r="S37" s="122">
        <f t="shared" si="12"/>
        <v>0.45</v>
      </c>
      <c r="T37" s="122">
        <f t="shared" si="12"/>
        <v>14.39424887</v>
      </c>
      <c r="U37" s="122">
        <f t="shared" si="12"/>
        <v>0</v>
      </c>
      <c r="V37" s="122">
        <f t="shared" si="12"/>
        <v>14.31181984</v>
      </c>
      <c r="W37" s="122">
        <f t="shared" si="12"/>
        <v>0</v>
      </c>
      <c r="X37" s="122">
        <f t="shared" si="12"/>
        <v>8.242903E-2</v>
      </c>
      <c r="Y37" s="122">
        <f t="shared" si="12"/>
        <v>-7.3739789500000006</v>
      </c>
      <c r="Z37" s="122">
        <f t="shared" si="12"/>
        <v>0</v>
      </c>
      <c r="AA37" s="122">
        <f t="shared" si="12"/>
        <v>31.227478580000003</v>
      </c>
      <c r="AB37" s="122">
        <f t="shared" si="12"/>
        <v>-38.813528500000004</v>
      </c>
      <c r="AC37" s="122">
        <f t="shared" si="12"/>
        <v>0.21207097</v>
      </c>
      <c r="AD37" s="122">
        <f t="shared" si="12"/>
        <v>94.838999999999999</v>
      </c>
      <c r="AE37" s="122">
        <f t="shared" si="12"/>
        <v>82.317415479999994</v>
      </c>
      <c r="AF37" s="122">
        <f t="shared" si="12"/>
        <v>0</v>
      </c>
      <c r="AG37" s="122">
        <f t="shared" si="12"/>
        <v>41.154115999999995</v>
      </c>
      <c r="AH37" s="122">
        <f t="shared" si="12"/>
        <v>40.49379948</v>
      </c>
      <c r="AI37" s="122">
        <f t="shared" si="12"/>
        <v>0.66949999999999998</v>
      </c>
      <c r="AJ37" s="122">
        <f t="shared" si="12"/>
        <v>0</v>
      </c>
      <c r="AK37" s="122">
        <f t="shared" si="12"/>
        <v>0</v>
      </c>
      <c r="AL37" s="122">
        <f t="shared" si="12"/>
        <v>0</v>
      </c>
      <c r="AM37" s="122">
        <f t="shared" si="12"/>
        <v>0</v>
      </c>
      <c r="AN37" s="122">
        <f t="shared" si="12"/>
        <v>0</v>
      </c>
      <c r="AO37" s="122">
        <f t="shared" si="12"/>
        <v>0.375</v>
      </c>
      <c r="AP37" s="122">
        <f t="shared" si="12"/>
        <v>0</v>
      </c>
      <c r="AQ37" s="122">
        <f t="shared" si="12"/>
        <v>0</v>
      </c>
      <c r="AR37" s="122">
        <f t="shared" si="12"/>
        <v>0</v>
      </c>
      <c r="AS37" s="122">
        <f t="shared" si="12"/>
        <v>0.375</v>
      </c>
      <c r="AT37" s="122">
        <f t="shared" si="12"/>
        <v>1.4894595100000001</v>
      </c>
      <c r="AU37" s="122">
        <f t="shared" si="12"/>
        <v>0</v>
      </c>
      <c r="AV37" s="122">
        <f t="shared" si="12"/>
        <v>1.207363</v>
      </c>
      <c r="AW37" s="122">
        <f t="shared" si="12"/>
        <v>0.14744562999999999</v>
      </c>
      <c r="AX37" s="122">
        <f t="shared" si="12"/>
        <v>0.13465088000000003</v>
      </c>
      <c r="AY37" s="122">
        <f t="shared" si="12"/>
        <v>80.452955969999991</v>
      </c>
      <c r="AZ37" s="122">
        <f t="shared" si="12"/>
        <v>0</v>
      </c>
      <c r="BA37" s="122">
        <f t="shared" si="12"/>
        <v>39.946752999999994</v>
      </c>
      <c r="BB37" s="122">
        <f t="shared" si="12"/>
        <v>40.34635385</v>
      </c>
      <c r="BC37" s="122">
        <f t="shared" si="12"/>
        <v>0.15984911999999996</v>
      </c>
      <c r="BF37" s="40"/>
      <c r="BJ37" s="41"/>
    </row>
    <row r="38" spans="1:65" s="19" customFormat="1" ht="63" x14ac:dyDescent="0.25">
      <c r="A38" s="45" t="s">
        <v>112</v>
      </c>
      <c r="B38" s="48" t="s">
        <v>113</v>
      </c>
      <c r="C38" s="47" t="s">
        <v>79</v>
      </c>
      <c r="D38" s="122">
        <v>0</v>
      </c>
      <c r="E38" s="122">
        <v>0</v>
      </c>
      <c r="F38" s="122">
        <v>0</v>
      </c>
      <c r="G38" s="122">
        <v>0</v>
      </c>
      <c r="H38" s="122">
        <v>0</v>
      </c>
      <c r="I38" s="122">
        <v>0</v>
      </c>
      <c r="J38" s="122">
        <v>0</v>
      </c>
      <c r="K38" s="122">
        <v>0</v>
      </c>
      <c r="L38" s="122">
        <v>0</v>
      </c>
      <c r="M38" s="122">
        <v>0</v>
      </c>
      <c r="N38" s="122">
        <v>0</v>
      </c>
      <c r="O38" s="122">
        <v>0</v>
      </c>
      <c r="P38" s="122">
        <v>0</v>
      </c>
      <c r="Q38" s="122">
        <v>0</v>
      </c>
      <c r="R38" s="122">
        <v>0</v>
      </c>
      <c r="S38" s="122">
        <v>0</v>
      </c>
      <c r="T38" s="122">
        <v>0</v>
      </c>
      <c r="U38" s="122">
        <v>0</v>
      </c>
      <c r="V38" s="122">
        <v>0</v>
      </c>
      <c r="W38" s="122">
        <v>0</v>
      </c>
      <c r="X38" s="122">
        <v>0</v>
      </c>
      <c r="Y38" s="122">
        <v>0</v>
      </c>
      <c r="Z38" s="122">
        <v>0</v>
      </c>
      <c r="AA38" s="122">
        <v>0</v>
      </c>
      <c r="AB38" s="122">
        <v>0</v>
      </c>
      <c r="AC38" s="122">
        <v>0</v>
      </c>
      <c r="AD38" s="122">
        <v>0</v>
      </c>
      <c r="AE38" s="122">
        <v>0</v>
      </c>
      <c r="AF38" s="122">
        <v>0</v>
      </c>
      <c r="AG38" s="122">
        <v>0</v>
      </c>
      <c r="AH38" s="122">
        <v>0</v>
      </c>
      <c r="AI38" s="122">
        <v>0</v>
      </c>
      <c r="AJ38" s="122">
        <v>0</v>
      </c>
      <c r="AK38" s="122">
        <v>0</v>
      </c>
      <c r="AL38" s="122">
        <v>0</v>
      </c>
      <c r="AM38" s="122">
        <v>0</v>
      </c>
      <c r="AN38" s="122">
        <v>0</v>
      </c>
      <c r="AO38" s="122">
        <v>0</v>
      </c>
      <c r="AP38" s="122">
        <v>0</v>
      </c>
      <c r="AQ38" s="122">
        <v>0</v>
      </c>
      <c r="AR38" s="122">
        <v>0</v>
      </c>
      <c r="AS38" s="122">
        <v>0</v>
      </c>
      <c r="AT38" s="122">
        <v>0</v>
      </c>
      <c r="AU38" s="122">
        <v>0</v>
      </c>
      <c r="AV38" s="122">
        <v>0</v>
      </c>
      <c r="AW38" s="122">
        <v>0</v>
      </c>
      <c r="AX38" s="122">
        <v>0</v>
      </c>
      <c r="AY38" s="122">
        <v>0</v>
      </c>
      <c r="AZ38" s="122">
        <v>0</v>
      </c>
      <c r="BA38" s="122">
        <v>0</v>
      </c>
      <c r="BB38" s="122">
        <v>0</v>
      </c>
      <c r="BC38" s="122">
        <v>0</v>
      </c>
      <c r="BF38" s="40"/>
      <c r="BJ38" s="41"/>
    </row>
    <row r="39" spans="1:65" s="19" customFormat="1" ht="78.75" x14ac:dyDescent="0.25">
      <c r="A39" s="45" t="s">
        <v>114</v>
      </c>
      <c r="B39" s="48" t="s">
        <v>115</v>
      </c>
      <c r="C39" s="47" t="s">
        <v>79</v>
      </c>
      <c r="D39" s="122">
        <v>0</v>
      </c>
      <c r="E39" s="122">
        <v>0</v>
      </c>
      <c r="F39" s="122">
        <v>0</v>
      </c>
      <c r="G39" s="122">
        <v>0</v>
      </c>
      <c r="H39" s="122">
        <v>0</v>
      </c>
      <c r="I39" s="122">
        <v>0</v>
      </c>
      <c r="J39" s="122">
        <v>0</v>
      </c>
      <c r="K39" s="122">
        <v>0</v>
      </c>
      <c r="L39" s="122">
        <v>0</v>
      </c>
      <c r="M39" s="122">
        <v>0</v>
      </c>
      <c r="N39" s="122">
        <v>0</v>
      </c>
      <c r="O39" s="122">
        <v>0</v>
      </c>
      <c r="P39" s="122">
        <v>0</v>
      </c>
      <c r="Q39" s="122">
        <v>0</v>
      </c>
      <c r="R39" s="122">
        <v>0</v>
      </c>
      <c r="S39" s="122">
        <v>0</v>
      </c>
      <c r="T39" s="122">
        <v>0</v>
      </c>
      <c r="U39" s="122">
        <v>0</v>
      </c>
      <c r="V39" s="122">
        <v>0</v>
      </c>
      <c r="W39" s="122">
        <v>0</v>
      </c>
      <c r="X39" s="122">
        <v>0</v>
      </c>
      <c r="Y39" s="122">
        <v>0</v>
      </c>
      <c r="Z39" s="122">
        <v>0</v>
      </c>
      <c r="AA39" s="122">
        <v>0</v>
      </c>
      <c r="AB39" s="122">
        <v>0</v>
      </c>
      <c r="AC39" s="122">
        <v>0</v>
      </c>
      <c r="AD39" s="122">
        <v>0</v>
      </c>
      <c r="AE39" s="122">
        <v>0</v>
      </c>
      <c r="AF39" s="122">
        <v>0</v>
      </c>
      <c r="AG39" s="122">
        <v>0</v>
      </c>
      <c r="AH39" s="122">
        <v>0</v>
      </c>
      <c r="AI39" s="122">
        <v>0</v>
      </c>
      <c r="AJ39" s="122">
        <v>0</v>
      </c>
      <c r="AK39" s="122">
        <v>0</v>
      </c>
      <c r="AL39" s="122">
        <v>0</v>
      </c>
      <c r="AM39" s="122">
        <v>0</v>
      </c>
      <c r="AN39" s="122">
        <v>0</v>
      </c>
      <c r="AO39" s="122">
        <v>0</v>
      </c>
      <c r="AP39" s="122">
        <v>0</v>
      </c>
      <c r="AQ39" s="122">
        <v>0</v>
      </c>
      <c r="AR39" s="122">
        <v>0</v>
      </c>
      <c r="AS39" s="122">
        <v>0</v>
      </c>
      <c r="AT39" s="122">
        <v>0</v>
      </c>
      <c r="AU39" s="122">
        <v>0</v>
      </c>
      <c r="AV39" s="122">
        <v>0</v>
      </c>
      <c r="AW39" s="122">
        <v>0</v>
      </c>
      <c r="AX39" s="122">
        <v>0</v>
      </c>
      <c r="AY39" s="122">
        <v>0</v>
      </c>
      <c r="AZ39" s="122">
        <v>0</v>
      </c>
      <c r="BA39" s="122">
        <v>0</v>
      </c>
      <c r="BB39" s="122">
        <v>0</v>
      </c>
      <c r="BC39" s="122">
        <v>0</v>
      </c>
      <c r="BF39" s="40"/>
      <c r="BJ39" s="41"/>
    </row>
    <row r="40" spans="1:65" s="19" customFormat="1" ht="63" x14ac:dyDescent="0.25">
      <c r="A40" s="45" t="s">
        <v>116</v>
      </c>
      <c r="B40" s="48" t="s">
        <v>117</v>
      </c>
      <c r="C40" s="47" t="s">
        <v>79</v>
      </c>
      <c r="D40" s="122">
        <f t="shared" ref="D40:BC40" si="13">SUM(D41:D41)</f>
        <v>1.925697</v>
      </c>
      <c r="E40" s="122">
        <f t="shared" si="13"/>
        <v>1.9256970000000002</v>
      </c>
      <c r="F40" s="122">
        <f t="shared" si="13"/>
        <v>1.9256970000000002</v>
      </c>
      <c r="G40" s="122">
        <f t="shared" si="13"/>
        <v>0</v>
      </c>
      <c r="H40" s="122">
        <f t="shared" si="13"/>
        <v>0</v>
      </c>
      <c r="I40" s="122">
        <f t="shared" si="13"/>
        <v>0</v>
      </c>
      <c r="J40" s="122">
        <f t="shared" si="13"/>
        <v>1.9256970000000002</v>
      </c>
      <c r="K40" s="122">
        <f t="shared" si="13"/>
        <v>1.9256970000000002</v>
      </c>
      <c r="L40" s="122">
        <f t="shared" si="13"/>
        <v>0</v>
      </c>
      <c r="M40" s="122">
        <f t="shared" si="13"/>
        <v>0</v>
      </c>
      <c r="N40" s="122">
        <f t="shared" si="13"/>
        <v>0</v>
      </c>
      <c r="O40" s="122">
        <f t="shared" si="13"/>
        <v>0</v>
      </c>
      <c r="P40" s="122">
        <f t="shared" si="13"/>
        <v>0</v>
      </c>
      <c r="Q40" s="122">
        <f t="shared" si="13"/>
        <v>0</v>
      </c>
      <c r="R40" s="122">
        <f t="shared" si="13"/>
        <v>0</v>
      </c>
      <c r="S40" s="122">
        <f t="shared" si="13"/>
        <v>0</v>
      </c>
      <c r="T40" s="122">
        <f t="shared" si="13"/>
        <v>0</v>
      </c>
      <c r="U40" s="122">
        <f t="shared" si="13"/>
        <v>0</v>
      </c>
      <c r="V40" s="122">
        <f t="shared" si="13"/>
        <v>0</v>
      </c>
      <c r="W40" s="122">
        <f t="shared" si="13"/>
        <v>0</v>
      </c>
      <c r="X40" s="122">
        <f t="shared" si="13"/>
        <v>0</v>
      </c>
      <c r="Y40" s="122">
        <f t="shared" si="13"/>
        <v>0</v>
      </c>
      <c r="Z40" s="122">
        <f t="shared" si="13"/>
        <v>0</v>
      </c>
      <c r="AA40" s="122">
        <f t="shared" si="13"/>
        <v>0</v>
      </c>
      <c r="AB40" s="122">
        <f t="shared" si="13"/>
        <v>0</v>
      </c>
      <c r="AC40" s="122">
        <f t="shared" si="13"/>
        <v>0</v>
      </c>
      <c r="AD40" s="122">
        <f t="shared" si="13"/>
        <v>0</v>
      </c>
      <c r="AE40" s="122">
        <f t="shared" si="13"/>
        <v>0</v>
      </c>
      <c r="AF40" s="122">
        <f t="shared" si="13"/>
        <v>0</v>
      </c>
      <c r="AG40" s="122">
        <f t="shared" si="13"/>
        <v>0</v>
      </c>
      <c r="AH40" s="122">
        <f t="shared" si="13"/>
        <v>0</v>
      </c>
      <c r="AI40" s="122">
        <f t="shared" si="13"/>
        <v>0</v>
      </c>
      <c r="AJ40" s="122">
        <f t="shared" si="13"/>
        <v>0</v>
      </c>
      <c r="AK40" s="122">
        <f t="shared" si="13"/>
        <v>0</v>
      </c>
      <c r="AL40" s="122">
        <f t="shared" si="13"/>
        <v>0</v>
      </c>
      <c r="AM40" s="122">
        <f t="shared" si="13"/>
        <v>0</v>
      </c>
      <c r="AN40" s="122">
        <f t="shared" si="13"/>
        <v>0</v>
      </c>
      <c r="AO40" s="122">
        <f t="shared" si="13"/>
        <v>0</v>
      </c>
      <c r="AP40" s="122">
        <f t="shared" si="13"/>
        <v>0</v>
      </c>
      <c r="AQ40" s="122">
        <f t="shared" si="13"/>
        <v>0</v>
      </c>
      <c r="AR40" s="122">
        <f t="shared" si="13"/>
        <v>0</v>
      </c>
      <c r="AS40" s="122">
        <f t="shared" si="13"/>
        <v>0</v>
      </c>
      <c r="AT40" s="122">
        <f t="shared" si="13"/>
        <v>0</v>
      </c>
      <c r="AU40" s="122">
        <f t="shared" si="13"/>
        <v>0</v>
      </c>
      <c r="AV40" s="122">
        <f t="shared" si="13"/>
        <v>0</v>
      </c>
      <c r="AW40" s="122">
        <f t="shared" si="13"/>
        <v>0</v>
      </c>
      <c r="AX40" s="122">
        <f t="shared" si="13"/>
        <v>0</v>
      </c>
      <c r="AY40" s="122">
        <f t="shared" si="13"/>
        <v>0</v>
      </c>
      <c r="AZ40" s="122">
        <f t="shared" si="13"/>
        <v>0</v>
      </c>
      <c r="BA40" s="122">
        <f t="shared" si="13"/>
        <v>0</v>
      </c>
      <c r="BB40" s="122">
        <f t="shared" si="13"/>
        <v>0</v>
      </c>
      <c r="BC40" s="122">
        <f t="shared" si="13"/>
        <v>0</v>
      </c>
      <c r="BF40" s="40"/>
      <c r="BJ40" s="41"/>
    </row>
    <row r="41" spans="1:65" ht="78.75" x14ac:dyDescent="0.25">
      <c r="A41" s="49" t="s">
        <v>116</v>
      </c>
      <c r="B41" s="55" t="s">
        <v>118</v>
      </c>
      <c r="C41" s="56" t="s">
        <v>119</v>
      </c>
      <c r="D41" s="123">
        <v>1.925697</v>
      </c>
      <c r="E41" s="74">
        <f>SUBTOTAL(9,F41:I41)</f>
        <v>1.9256970000000002</v>
      </c>
      <c r="F41" s="74">
        <f>K41+P41+U41+Z41</f>
        <v>1.9256970000000002</v>
      </c>
      <c r="G41" s="74">
        <f>L41+Q41+V41+AA41</f>
        <v>0</v>
      </c>
      <c r="H41" s="74">
        <f>M41+R41+W41+AB41</f>
        <v>0</v>
      </c>
      <c r="I41" s="74">
        <f>N41+S41+X41+AC41</f>
        <v>0</v>
      </c>
      <c r="J41" s="74">
        <f>SUBTOTAL(9,K41:N41)</f>
        <v>1.9256970000000002</v>
      </c>
      <c r="K41" s="123">
        <v>1.9256970000000002</v>
      </c>
      <c r="L41" s="123">
        <v>0</v>
      </c>
      <c r="M41" s="123">
        <v>0</v>
      </c>
      <c r="N41" s="123">
        <v>0</v>
      </c>
      <c r="O41" s="74">
        <f>SUBTOTAL(9,P41:S41)</f>
        <v>0</v>
      </c>
      <c r="P41" s="123">
        <v>0</v>
      </c>
      <c r="Q41" s="123">
        <v>0</v>
      </c>
      <c r="R41" s="123">
        <v>0</v>
      </c>
      <c r="S41" s="123">
        <v>0</v>
      </c>
      <c r="T41" s="74">
        <f>SUBTOTAL(9,U41:X41)</f>
        <v>0</v>
      </c>
      <c r="U41" s="123">
        <v>0</v>
      </c>
      <c r="V41" s="123">
        <v>0</v>
      </c>
      <c r="W41" s="123">
        <v>0</v>
      </c>
      <c r="X41" s="123">
        <v>0</v>
      </c>
      <c r="Y41" s="74">
        <f>SUBTOTAL(9,Z41:AC41)</f>
        <v>0</v>
      </c>
      <c r="Z41" s="123">
        <v>0</v>
      </c>
      <c r="AA41" s="123">
        <v>0</v>
      </c>
      <c r="AB41" s="123">
        <v>0</v>
      </c>
      <c r="AC41" s="123">
        <v>0</v>
      </c>
      <c r="AD41" s="123">
        <v>0</v>
      </c>
      <c r="AE41" s="74">
        <f>SUBTOTAL(9,AF41:AI41)</f>
        <v>0</v>
      </c>
      <c r="AF41" s="74">
        <f>AK41+AP41+AU41+AZ41</f>
        <v>0</v>
      </c>
      <c r="AG41" s="74">
        <f>AL41+AQ41+AV41+BA41</f>
        <v>0</v>
      </c>
      <c r="AH41" s="74">
        <f>AM41+AR41+AW41+BB41</f>
        <v>0</v>
      </c>
      <c r="AI41" s="74">
        <f>AN41+AS41+AX41+BC41</f>
        <v>0</v>
      </c>
      <c r="AJ41" s="74">
        <f>SUBTOTAL(9,AK41:AN41)</f>
        <v>0</v>
      </c>
      <c r="AK41" s="123">
        <v>0</v>
      </c>
      <c r="AL41" s="123">
        <v>0</v>
      </c>
      <c r="AM41" s="123">
        <v>0</v>
      </c>
      <c r="AN41" s="123">
        <v>0</v>
      </c>
      <c r="AO41" s="74">
        <f>SUBTOTAL(9,AP41:AS41)</f>
        <v>0</v>
      </c>
      <c r="AP41" s="123">
        <v>0</v>
      </c>
      <c r="AQ41" s="123">
        <v>0</v>
      </c>
      <c r="AR41" s="123">
        <v>0</v>
      </c>
      <c r="AS41" s="123">
        <v>0</v>
      </c>
      <c r="AT41" s="74">
        <f>SUBTOTAL(9,AU41:AX41)</f>
        <v>0</v>
      </c>
      <c r="AU41" s="123">
        <v>0</v>
      </c>
      <c r="AV41" s="123">
        <v>0</v>
      </c>
      <c r="AW41" s="123">
        <v>0</v>
      </c>
      <c r="AX41" s="123">
        <v>0</v>
      </c>
      <c r="AY41" s="74">
        <f>SUBTOTAL(9,AZ41:BC41)</f>
        <v>0</v>
      </c>
      <c r="AZ41" s="123">
        <v>0</v>
      </c>
      <c r="BA41" s="123">
        <v>0</v>
      </c>
      <c r="BB41" s="123">
        <v>0</v>
      </c>
      <c r="BC41" s="123">
        <v>0</v>
      </c>
      <c r="BD41" s="19"/>
      <c r="BE41" s="19"/>
      <c r="BF41" s="40"/>
      <c r="BG41" s="52"/>
      <c r="BH41" s="52"/>
      <c r="BI41" s="52"/>
      <c r="BJ41" s="41"/>
      <c r="BK41" s="1"/>
      <c r="BL41" s="1"/>
      <c r="BM41" s="19"/>
    </row>
    <row r="42" spans="1:65" s="19" customFormat="1" ht="78.75" x14ac:dyDescent="0.25">
      <c r="A42" s="45" t="s">
        <v>120</v>
      </c>
      <c r="B42" s="48" t="s">
        <v>121</v>
      </c>
      <c r="C42" s="47" t="s">
        <v>79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  <c r="R42" s="122">
        <v>0</v>
      </c>
      <c r="S42" s="122">
        <v>0</v>
      </c>
      <c r="T42" s="122">
        <v>0</v>
      </c>
      <c r="U42" s="122">
        <v>0</v>
      </c>
      <c r="V42" s="122">
        <v>0</v>
      </c>
      <c r="W42" s="122">
        <v>0</v>
      </c>
      <c r="X42" s="122">
        <v>0</v>
      </c>
      <c r="Y42" s="122">
        <v>0</v>
      </c>
      <c r="Z42" s="122">
        <v>0</v>
      </c>
      <c r="AA42" s="122">
        <v>0</v>
      </c>
      <c r="AB42" s="122">
        <v>0</v>
      </c>
      <c r="AC42" s="122">
        <v>0</v>
      </c>
      <c r="AD42" s="122">
        <v>0</v>
      </c>
      <c r="AE42" s="122">
        <v>0</v>
      </c>
      <c r="AF42" s="122">
        <v>0</v>
      </c>
      <c r="AG42" s="122">
        <v>0</v>
      </c>
      <c r="AH42" s="122">
        <v>0</v>
      </c>
      <c r="AI42" s="122">
        <v>0</v>
      </c>
      <c r="AJ42" s="122">
        <v>0</v>
      </c>
      <c r="AK42" s="122">
        <v>0</v>
      </c>
      <c r="AL42" s="122">
        <v>0</v>
      </c>
      <c r="AM42" s="122">
        <v>0</v>
      </c>
      <c r="AN42" s="122">
        <v>0</v>
      </c>
      <c r="AO42" s="122">
        <v>0</v>
      </c>
      <c r="AP42" s="122">
        <v>0</v>
      </c>
      <c r="AQ42" s="122">
        <v>0</v>
      </c>
      <c r="AR42" s="122">
        <v>0</v>
      </c>
      <c r="AS42" s="122">
        <v>0</v>
      </c>
      <c r="AT42" s="122">
        <v>0</v>
      </c>
      <c r="AU42" s="122">
        <v>0</v>
      </c>
      <c r="AV42" s="122">
        <v>0</v>
      </c>
      <c r="AW42" s="122">
        <v>0</v>
      </c>
      <c r="AX42" s="122">
        <v>0</v>
      </c>
      <c r="AY42" s="122">
        <v>0</v>
      </c>
      <c r="AZ42" s="122">
        <v>0</v>
      </c>
      <c r="BA42" s="122">
        <v>0</v>
      </c>
      <c r="BB42" s="122">
        <v>0</v>
      </c>
      <c r="BC42" s="122">
        <v>0</v>
      </c>
      <c r="BF42" s="40"/>
      <c r="BJ42" s="41"/>
    </row>
    <row r="43" spans="1:65" s="19" customFormat="1" ht="78.75" x14ac:dyDescent="0.25">
      <c r="A43" s="45" t="s">
        <v>122</v>
      </c>
      <c r="B43" s="48" t="s">
        <v>123</v>
      </c>
      <c r="C43" s="47" t="s">
        <v>79</v>
      </c>
      <c r="D43" s="122">
        <f>SUM(D44:D47)</f>
        <v>109.79228679988825</v>
      </c>
      <c r="E43" s="122">
        <f t="shared" ref="E43:BC43" si="14">SUM(E44:E47)</f>
        <v>67.848987879999981</v>
      </c>
      <c r="F43" s="122">
        <f t="shared" si="14"/>
        <v>0</v>
      </c>
      <c r="G43" s="122">
        <f t="shared" si="14"/>
        <v>57.935877560000002</v>
      </c>
      <c r="H43" s="122">
        <f t="shared" si="14"/>
        <v>9.1686103199999884</v>
      </c>
      <c r="I43" s="122">
        <f t="shared" si="14"/>
        <v>0.74449999999999994</v>
      </c>
      <c r="J43" s="122">
        <f t="shared" si="14"/>
        <v>7.8375508800000038</v>
      </c>
      <c r="K43" s="122">
        <f t="shared" si="14"/>
        <v>0</v>
      </c>
      <c r="L43" s="122">
        <f>SUM(L44:L47)</f>
        <v>7.8375508799999993</v>
      </c>
      <c r="M43" s="122">
        <f t="shared" si="14"/>
        <v>0</v>
      </c>
      <c r="N43" s="122">
        <f t="shared" si="14"/>
        <v>0</v>
      </c>
      <c r="O43" s="122">
        <f t="shared" si="14"/>
        <v>52.99116707999999</v>
      </c>
      <c r="P43" s="122">
        <f t="shared" si="14"/>
        <v>0</v>
      </c>
      <c r="Q43" s="122">
        <f t="shared" si="14"/>
        <v>4.5590282599999998</v>
      </c>
      <c r="R43" s="122">
        <f t="shared" si="14"/>
        <v>47.982138819999989</v>
      </c>
      <c r="S43" s="122">
        <f t="shared" si="14"/>
        <v>0.45</v>
      </c>
      <c r="T43" s="122">
        <f t="shared" si="14"/>
        <v>14.39424887</v>
      </c>
      <c r="U43" s="122">
        <f t="shared" si="14"/>
        <v>0</v>
      </c>
      <c r="V43" s="122">
        <f t="shared" si="14"/>
        <v>14.31181984</v>
      </c>
      <c r="W43" s="122">
        <f t="shared" si="14"/>
        <v>0</v>
      </c>
      <c r="X43" s="122">
        <f t="shared" si="14"/>
        <v>8.242903E-2</v>
      </c>
      <c r="Y43" s="122">
        <f t="shared" si="14"/>
        <v>-7.3739789500000006</v>
      </c>
      <c r="Z43" s="122">
        <f t="shared" si="14"/>
        <v>0</v>
      </c>
      <c r="AA43" s="122">
        <f t="shared" si="14"/>
        <v>31.227478580000003</v>
      </c>
      <c r="AB43" s="122">
        <f t="shared" si="14"/>
        <v>-38.813528500000004</v>
      </c>
      <c r="AC43" s="122">
        <f t="shared" si="14"/>
        <v>0.21207097</v>
      </c>
      <c r="AD43" s="122">
        <f t="shared" si="14"/>
        <v>94.838999999999999</v>
      </c>
      <c r="AE43" s="122">
        <f t="shared" si="14"/>
        <v>82.317415479999994</v>
      </c>
      <c r="AF43" s="122">
        <f t="shared" si="14"/>
        <v>0</v>
      </c>
      <c r="AG43" s="122">
        <f t="shared" si="14"/>
        <v>41.154115999999995</v>
      </c>
      <c r="AH43" s="122">
        <f t="shared" si="14"/>
        <v>40.49379948</v>
      </c>
      <c r="AI43" s="122">
        <f t="shared" si="14"/>
        <v>0.66949999999999998</v>
      </c>
      <c r="AJ43" s="122">
        <f t="shared" si="14"/>
        <v>0</v>
      </c>
      <c r="AK43" s="122">
        <f t="shared" si="14"/>
        <v>0</v>
      </c>
      <c r="AL43" s="122">
        <f t="shared" si="14"/>
        <v>0</v>
      </c>
      <c r="AM43" s="122">
        <f t="shared" si="14"/>
        <v>0</v>
      </c>
      <c r="AN43" s="122">
        <f t="shared" si="14"/>
        <v>0</v>
      </c>
      <c r="AO43" s="122">
        <f t="shared" si="14"/>
        <v>0.375</v>
      </c>
      <c r="AP43" s="122">
        <f t="shared" si="14"/>
        <v>0</v>
      </c>
      <c r="AQ43" s="122">
        <f t="shared" si="14"/>
        <v>0</v>
      </c>
      <c r="AR43" s="122">
        <f t="shared" si="14"/>
        <v>0</v>
      </c>
      <c r="AS43" s="122">
        <f t="shared" si="14"/>
        <v>0.375</v>
      </c>
      <c r="AT43" s="122">
        <f t="shared" si="14"/>
        <v>1.4894595100000001</v>
      </c>
      <c r="AU43" s="122">
        <f t="shared" si="14"/>
        <v>0</v>
      </c>
      <c r="AV43" s="122">
        <f t="shared" si="14"/>
        <v>1.207363</v>
      </c>
      <c r="AW43" s="122">
        <f t="shared" si="14"/>
        <v>0.14744562999999999</v>
      </c>
      <c r="AX43" s="122">
        <f t="shared" si="14"/>
        <v>0.13465088000000003</v>
      </c>
      <c r="AY43" s="122">
        <f t="shared" si="14"/>
        <v>80.452955969999991</v>
      </c>
      <c r="AZ43" s="122">
        <f t="shared" si="14"/>
        <v>0</v>
      </c>
      <c r="BA43" s="122">
        <f t="shared" si="14"/>
        <v>39.946752999999994</v>
      </c>
      <c r="BB43" s="122">
        <f t="shared" si="14"/>
        <v>40.34635385</v>
      </c>
      <c r="BC43" s="122">
        <f t="shared" si="14"/>
        <v>0.15984911999999996</v>
      </c>
      <c r="BF43" s="40"/>
      <c r="BJ43" s="41"/>
    </row>
    <row r="44" spans="1:65" ht="31.5" x14ac:dyDescent="0.25">
      <c r="A44" s="49" t="s">
        <v>122</v>
      </c>
      <c r="B44" s="57" t="s">
        <v>124</v>
      </c>
      <c r="C44" s="58" t="s">
        <v>125</v>
      </c>
      <c r="D44" s="123">
        <v>-11.19793284</v>
      </c>
      <c r="E44" s="74">
        <f>SUBTOTAL(9,F44:I44)</f>
        <v>-11.197932840000002</v>
      </c>
      <c r="F44" s="74">
        <f t="shared" ref="F44:I47" si="15">K44+P44+U44+Z44</f>
        <v>0</v>
      </c>
      <c r="G44" s="74">
        <f t="shared" si="15"/>
        <v>6.0324674399999996</v>
      </c>
      <c r="H44" s="74">
        <f t="shared" si="15"/>
        <v>-17.230400280000001</v>
      </c>
      <c r="I44" s="74">
        <f t="shared" si="15"/>
        <v>0</v>
      </c>
      <c r="J44" s="74">
        <f>SUBTOTAL(9,K44:N44)</f>
        <v>-11.197932840000002</v>
      </c>
      <c r="K44" s="123">
        <v>0</v>
      </c>
      <c r="L44" s="123">
        <v>6.0324674399999996</v>
      </c>
      <c r="M44" s="123">
        <v>-17.230400280000001</v>
      </c>
      <c r="N44" s="123">
        <v>0</v>
      </c>
      <c r="O44" s="74">
        <f>SUBTOTAL(9,P44:S44)</f>
        <v>0</v>
      </c>
      <c r="P44" s="123">
        <v>0</v>
      </c>
      <c r="Q44" s="123">
        <v>0</v>
      </c>
      <c r="R44" s="123">
        <v>0</v>
      </c>
      <c r="S44" s="123">
        <v>0</v>
      </c>
      <c r="T44" s="74">
        <f>SUBTOTAL(9,U44:X44)</f>
        <v>0</v>
      </c>
      <c r="U44" s="123">
        <v>0</v>
      </c>
      <c r="V44" s="123">
        <v>0</v>
      </c>
      <c r="W44" s="123">
        <v>0</v>
      </c>
      <c r="X44" s="123">
        <v>0</v>
      </c>
      <c r="Y44" s="74">
        <f>SUBTOTAL(9,Z44:AC44)</f>
        <v>0</v>
      </c>
      <c r="Z44" s="123">
        <v>0</v>
      </c>
      <c r="AA44" s="123">
        <v>0</v>
      </c>
      <c r="AB44" s="123">
        <v>0</v>
      </c>
      <c r="AC44" s="123">
        <v>0</v>
      </c>
      <c r="AD44" s="123">
        <v>0</v>
      </c>
      <c r="AE44" s="74">
        <f>SUBTOTAL(9,AF44:AI44)</f>
        <v>0</v>
      </c>
      <c r="AF44" s="74">
        <f t="shared" ref="AF44:AI47" si="16">AK44+AP44+AU44+AZ44</f>
        <v>0</v>
      </c>
      <c r="AG44" s="74">
        <f t="shared" si="16"/>
        <v>0</v>
      </c>
      <c r="AH44" s="74">
        <f t="shared" si="16"/>
        <v>0</v>
      </c>
      <c r="AI44" s="74">
        <f t="shared" si="16"/>
        <v>0</v>
      </c>
      <c r="AJ44" s="74">
        <f>SUBTOTAL(9,AK44:AN44)</f>
        <v>0</v>
      </c>
      <c r="AK44" s="123">
        <v>0</v>
      </c>
      <c r="AL44" s="123">
        <v>0</v>
      </c>
      <c r="AM44" s="123">
        <v>0</v>
      </c>
      <c r="AN44" s="123">
        <v>0</v>
      </c>
      <c r="AO44" s="74">
        <f>SUBTOTAL(9,AP44:AS44)</f>
        <v>0</v>
      </c>
      <c r="AP44" s="123">
        <v>0</v>
      </c>
      <c r="AQ44" s="123">
        <v>0</v>
      </c>
      <c r="AR44" s="123">
        <v>0</v>
      </c>
      <c r="AS44" s="123">
        <v>0</v>
      </c>
      <c r="AT44" s="74">
        <f>SUBTOTAL(9,AU44:AX44)</f>
        <v>0</v>
      </c>
      <c r="AU44" s="123">
        <v>0</v>
      </c>
      <c r="AV44" s="123">
        <v>0</v>
      </c>
      <c r="AW44" s="123">
        <v>0</v>
      </c>
      <c r="AX44" s="123">
        <v>0</v>
      </c>
      <c r="AY44" s="74">
        <f>SUBTOTAL(9,AZ44:BC44)</f>
        <v>0</v>
      </c>
      <c r="AZ44" s="123">
        <v>0</v>
      </c>
      <c r="BA44" s="123">
        <v>0</v>
      </c>
      <c r="BB44" s="123">
        <v>0</v>
      </c>
      <c r="BC44" s="123">
        <v>0</v>
      </c>
      <c r="BD44" s="19"/>
      <c r="BE44" s="19"/>
      <c r="BF44" s="40"/>
      <c r="BG44" s="52"/>
      <c r="BH44" s="52"/>
      <c r="BI44" s="52"/>
      <c r="BJ44" s="41"/>
      <c r="BK44" s="1"/>
      <c r="BL44" s="1"/>
      <c r="BM44" s="19"/>
    </row>
    <row r="45" spans="1:65" ht="63" x14ac:dyDescent="0.25">
      <c r="A45" s="49" t="s">
        <v>122</v>
      </c>
      <c r="B45" s="57" t="s">
        <v>126</v>
      </c>
      <c r="C45" s="58" t="s">
        <v>127</v>
      </c>
      <c r="D45" s="123">
        <v>0.7081411700000001</v>
      </c>
      <c r="E45" s="74">
        <f>SUBTOTAL(9,F45:I45)</f>
        <v>0.70814116999999999</v>
      </c>
      <c r="F45" s="74">
        <f t="shared" si="15"/>
        <v>0</v>
      </c>
      <c r="G45" s="74">
        <f t="shared" si="15"/>
        <v>1.80508344</v>
      </c>
      <c r="H45" s="74">
        <f t="shared" si="15"/>
        <v>-1.09694227</v>
      </c>
      <c r="I45" s="74">
        <f t="shared" si="15"/>
        <v>0</v>
      </c>
      <c r="J45" s="74">
        <f>SUBTOTAL(9,K45:N45)</f>
        <v>0.70814116999999999</v>
      </c>
      <c r="K45" s="123">
        <v>0</v>
      </c>
      <c r="L45" s="123">
        <v>1.80508344</v>
      </c>
      <c r="M45" s="123">
        <v>-1.09694227</v>
      </c>
      <c r="N45" s="123">
        <v>0</v>
      </c>
      <c r="O45" s="74">
        <f>SUBTOTAL(9,P45:S45)</f>
        <v>0</v>
      </c>
      <c r="P45" s="123">
        <v>0</v>
      </c>
      <c r="Q45" s="123">
        <v>0</v>
      </c>
      <c r="R45" s="123">
        <v>0</v>
      </c>
      <c r="S45" s="123">
        <v>0</v>
      </c>
      <c r="T45" s="74">
        <f>SUBTOTAL(9,U45:X45)</f>
        <v>0</v>
      </c>
      <c r="U45" s="123">
        <v>0</v>
      </c>
      <c r="V45" s="123">
        <v>0</v>
      </c>
      <c r="W45" s="123">
        <v>0</v>
      </c>
      <c r="X45" s="123">
        <v>0</v>
      </c>
      <c r="Y45" s="74">
        <f>SUBTOTAL(9,Z45:AC45)</f>
        <v>0</v>
      </c>
      <c r="Z45" s="123">
        <v>0</v>
      </c>
      <c r="AA45" s="123">
        <v>0</v>
      </c>
      <c r="AB45" s="123">
        <v>0</v>
      </c>
      <c r="AC45" s="123">
        <v>0</v>
      </c>
      <c r="AD45" s="123">
        <v>0</v>
      </c>
      <c r="AE45" s="74">
        <f>SUBTOTAL(9,AF45:AI45)</f>
        <v>0</v>
      </c>
      <c r="AF45" s="74">
        <f t="shared" si="16"/>
        <v>0</v>
      </c>
      <c r="AG45" s="74">
        <f t="shared" si="16"/>
        <v>0</v>
      </c>
      <c r="AH45" s="74">
        <f t="shared" si="16"/>
        <v>0</v>
      </c>
      <c r="AI45" s="74">
        <f t="shared" si="16"/>
        <v>0</v>
      </c>
      <c r="AJ45" s="74">
        <f>SUBTOTAL(9,AK45:AN45)</f>
        <v>0</v>
      </c>
      <c r="AK45" s="123">
        <v>0</v>
      </c>
      <c r="AL45" s="123">
        <v>0</v>
      </c>
      <c r="AM45" s="123">
        <v>0</v>
      </c>
      <c r="AN45" s="123">
        <v>0</v>
      </c>
      <c r="AO45" s="74">
        <f>SUBTOTAL(9,AP45:AS45)</f>
        <v>0</v>
      </c>
      <c r="AP45" s="123">
        <v>0</v>
      </c>
      <c r="AQ45" s="123">
        <v>0</v>
      </c>
      <c r="AR45" s="123">
        <v>0</v>
      </c>
      <c r="AS45" s="123">
        <v>0</v>
      </c>
      <c r="AT45" s="74">
        <f>SUBTOTAL(9,AU45:AX45)</f>
        <v>0</v>
      </c>
      <c r="AU45" s="123">
        <v>0</v>
      </c>
      <c r="AV45" s="123">
        <v>0</v>
      </c>
      <c r="AW45" s="123">
        <v>0</v>
      </c>
      <c r="AX45" s="123">
        <v>0</v>
      </c>
      <c r="AY45" s="74">
        <f>SUBTOTAL(9,AZ45:BC45)</f>
        <v>0</v>
      </c>
      <c r="AZ45" s="123">
        <v>0</v>
      </c>
      <c r="BA45" s="123">
        <v>0</v>
      </c>
      <c r="BB45" s="123">
        <v>0</v>
      </c>
      <c r="BC45" s="123">
        <v>0</v>
      </c>
      <c r="BD45" s="19"/>
      <c r="BE45" s="19"/>
      <c r="BF45" s="40"/>
      <c r="BG45" s="52"/>
      <c r="BH45" s="52"/>
      <c r="BI45" s="52"/>
      <c r="BJ45" s="41"/>
      <c r="BK45" s="1"/>
      <c r="BL45" s="1"/>
      <c r="BM45" s="19"/>
    </row>
    <row r="46" spans="1:65" ht="31.5" x14ac:dyDescent="0.25">
      <c r="A46" s="59" t="s">
        <v>122</v>
      </c>
      <c r="B46" s="60" t="s">
        <v>128</v>
      </c>
      <c r="C46" s="61" t="s">
        <v>129</v>
      </c>
      <c r="D46" s="123">
        <v>-1.4088631899999999</v>
      </c>
      <c r="E46" s="74">
        <f>SUBTOTAL(9,F46:I46)</f>
        <v>-1.4088631899999997</v>
      </c>
      <c r="F46" s="74">
        <f t="shared" si="15"/>
        <v>0</v>
      </c>
      <c r="G46" s="74">
        <f t="shared" si="15"/>
        <v>0</v>
      </c>
      <c r="H46" s="74">
        <f t="shared" si="15"/>
        <v>-1.4088631899999997</v>
      </c>
      <c r="I46" s="74">
        <f t="shared" si="15"/>
        <v>0</v>
      </c>
      <c r="J46" s="74">
        <f>SUBTOTAL(9,K46:N46)</f>
        <v>-1.4088631899999997</v>
      </c>
      <c r="K46" s="123">
        <v>0</v>
      </c>
      <c r="L46" s="123">
        <v>0</v>
      </c>
      <c r="M46" s="123">
        <v>-1.4088631899999997</v>
      </c>
      <c r="N46" s="123">
        <v>0</v>
      </c>
      <c r="O46" s="74">
        <f>SUBTOTAL(9,P46:S46)</f>
        <v>0</v>
      </c>
      <c r="P46" s="123">
        <v>0</v>
      </c>
      <c r="Q46" s="123">
        <v>0</v>
      </c>
      <c r="R46" s="123">
        <v>0</v>
      </c>
      <c r="S46" s="123">
        <v>0</v>
      </c>
      <c r="T46" s="74">
        <f>SUBTOTAL(9,U46:X46)</f>
        <v>0</v>
      </c>
      <c r="U46" s="123">
        <v>0</v>
      </c>
      <c r="V46" s="123">
        <v>0</v>
      </c>
      <c r="W46" s="123">
        <v>0</v>
      </c>
      <c r="X46" s="123">
        <v>0</v>
      </c>
      <c r="Y46" s="74">
        <f>SUBTOTAL(9,Z46:AC46)</f>
        <v>0</v>
      </c>
      <c r="Z46" s="123">
        <v>0</v>
      </c>
      <c r="AA46" s="123">
        <v>0</v>
      </c>
      <c r="AB46" s="123">
        <v>0</v>
      </c>
      <c r="AC46" s="123">
        <v>0</v>
      </c>
      <c r="AD46" s="123">
        <v>0</v>
      </c>
      <c r="AE46" s="74">
        <f>SUBTOTAL(9,AF46:AI46)</f>
        <v>0</v>
      </c>
      <c r="AF46" s="74">
        <f t="shared" si="16"/>
        <v>0</v>
      </c>
      <c r="AG46" s="74">
        <f t="shared" si="16"/>
        <v>0</v>
      </c>
      <c r="AH46" s="74">
        <f t="shared" si="16"/>
        <v>0</v>
      </c>
      <c r="AI46" s="74">
        <f t="shared" si="16"/>
        <v>0</v>
      </c>
      <c r="AJ46" s="74">
        <f>SUBTOTAL(9,AK46:AN46)</f>
        <v>0</v>
      </c>
      <c r="AK46" s="123">
        <v>0</v>
      </c>
      <c r="AL46" s="123">
        <v>0</v>
      </c>
      <c r="AM46" s="123">
        <v>0</v>
      </c>
      <c r="AN46" s="123">
        <v>0</v>
      </c>
      <c r="AO46" s="74">
        <f>SUBTOTAL(9,AP46:AS46)</f>
        <v>0</v>
      </c>
      <c r="AP46" s="123">
        <v>0</v>
      </c>
      <c r="AQ46" s="123">
        <v>0</v>
      </c>
      <c r="AR46" s="123">
        <v>0</v>
      </c>
      <c r="AS46" s="123">
        <v>0</v>
      </c>
      <c r="AT46" s="74">
        <f>SUBTOTAL(9,AU46:AX46)</f>
        <v>0</v>
      </c>
      <c r="AU46" s="123">
        <v>0</v>
      </c>
      <c r="AV46" s="123">
        <v>0</v>
      </c>
      <c r="AW46" s="123">
        <v>0</v>
      </c>
      <c r="AX46" s="123">
        <v>0</v>
      </c>
      <c r="AY46" s="74">
        <f>SUBTOTAL(9,AZ46:BC46)</f>
        <v>0</v>
      </c>
      <c r="AZ46" s="123">
        <v>0</v>
      </c>
      <c r="BA46" s="123">
        <v>0</v>
      </c>
      <c r="BB46" s="123">
        <v>0</v>
      </c>
      <c r="BC46" s="123">
        <v>0</v>
      </c>
      <c r="BD46" s="19"/>
      <c r="BE46" s="19"/>
      <c r="BF46" s="40"/>
      <c r="BG46" s="52"/>
      <c r="BH46" s="52"/>
      <c r="BI46" s="52"/>
      <c r="BJ46" s="41"/>
      <c r="BK46" s="1"/>
      <c r="BL46" s="1"/>
      <c r="BM46" s="19"/>
    </row>
    <row r="47" spans="1:65" ht="47.25" x14ac:dyDescent="0.25">
      <c r="A47" s="49" t="s">
        <v>122</v>
      </c>
      <c r="B47" s="57" t="s">
        <v>130</v>
      </c>
      <c r="C47" s="58" t="s">
        <v>131</v>
      </c>
      <c r="D47" s="123">
        <v>121.69094165988825</v>
      </c>
      <c r="E47" s="74">
        <f>SUBTOTAL(9,F47:I47)</f>
        <v>79.747642739999989</v>
      </c>
      <c r="F47" s="74">
        <f t="shared" si="15"/>
        <v>0</v>
      </c>
      <c r="G47" s="74">
        <f t="shared" si="15"/>
        <v>50.09832668</v>
      </c>
      <c r="H47" s="74">
        <f t="shared" si="15"/>
        <v>28.904816059999987</v>
      </c>
      <c r="I47" s="74">
        <f t="shared" si="15"/>
        <v>0.74449999999999994</v>
      </c>
      <c r="J47" s="74">
        <f>SUBTOTAL(9,K47:N47)</f>
        <v>19.736205740000006</v>
      </c>
      <c r="K47" s="123">
        <v>0</v>
      </c>
      <c r="L47" s="123">
        <v>0</v>
      </c>
      <c r="M47" s="123">
        <v>19.736205740000006</v>
      </c>
      <c r="N47" s="123">
        <v>0</v>
      </c>
      <c r="O47" s="74">
        <f>SUBTOTAL(9,P47:S47)</f>
        <v>52.99116707999999</v>
      </c>
      <c r="P47" s="123">
        <v>0</v>
      </c>
      <c r="Q47" s="123">
        <v>4.5590282599999998</v>
      </c>
      <c r="R47" s="123">
        <v>47.982138819999989</v>
      </c>
      <c r="S47" s="123">
        <v>0.45</v>
      </c>
      <c r="T47" s="74">
        <f>SUBTOTAL(9,U47:X47)</f>
        <v>14.39424887</v>
      </c>
      <c r="U47" s="123">
        <v>0</v>
      </c>
      <c r="V47" s="123">
        <v>14.31181984</v>
      </c>
      <c r="W47" s="123">
        <v>0</v>
      </c>
      <c r="X47" s="123">
        <v>8.242903E-2</v>
      </c>
      <c r="Y47" s="74">
        <f>SUBTOTAL(9,Z47:AC47)</f>
        <v>-7.3739789500000006</v>
      </c>
      <c r="Z47" s="123">
        <v>0</v>
      </c>
      <c r="AA47" s="123">
        <v>31.227478580000003</v>
      </c>
      <c r="AB47" s="123">
        <v>-38.813528500000004</v>
      </c>
      <c r="AC47" s="123">
        <v>0.21207097</v>
      </c>
      <c r="AD47" s="123">
        <v>94.838999999999999</v>
      </c>
      <c r="AE47" s="74">
        <f>SUBTOTAL(9,AF47:AI47)</f>
        <v>82.317415479999994</v>
      </c>
      <c r="AF47" s="74">
        <f t="shared" si="16"/>
        <v>0</v>
      </c>
      <c r="AG47" s="74">
        <f t="shared" si="16"/>
        <v>41.154115999999995</v>
      </c>
      <c r="AH47" s="74">
        <f t="shared" si="16"/>
        <v>40.49379948</v>
      </c>
      <c r="AI47" s="74">
        <f t="shared" si="16"/>
        <v>0.66949999999999998</v>
      </c>
      <c r="AJ47" s="74">
        <f>SUBTOTAL(9,AK47:AN47)</f>
        <v>0</v>
      </c>
      <c r="AK47" s="123">
        <v>0</v>
      </c>
      <c r="AL47" s="123">
        <v>0</v>
      </c>
      <c r="AM47" s="123">
        <v>0</v>
      </c>
      <c r="AN47" s="123">
        <v>0</v>
      </c>
      <c r="AO47" s="74">
        <f>SUBTOTAL(9,AP47:AS47)</f>
        <v>0.375</v>
      </c>
      <c r="AP47" s="123">
        <v>0</v>
      </c>
      <c r="AQ47" s="123">
        <v>0</v>
      </c>
      <c r="AR47" s="123">
        <v>0</v>
      </c>
      <c r="AS47" s="123">
        <v>0.375</v>
      </c>
      <c r="AT47" s="74">
        <f>SUBTOTAL(9,AU47:AX47)</f>
        <v>1.4894595100000001</v>
      </c>
      <c r="AU47" s="123">
        <v>0</v>
      </c>
      <c r="AV47" s="123">
        <v>1.207363</v>
      </c>
      <c r="AW47" s="123">
        <v>0.14744562999999999</v>
      </c>
      <c r="AX47" s="123">
        <v>0.13465088000000003</v>
      </c>
      <c r="AY47" s="74">
        <f>SUBTOTAL(9,AZ47:BC47)</f>
        <v>80.452955969999991</v>
      </c>
      <c r="AZ47" s="123">
        <v>0</v>
      </c>
      <c r="BA47" s="123">
        <v>39.946752999999994</v>
      </c>
      <c r="BB47" s="123">
        <v>40.34635385</v>
      </c>
      <c r="BC47" s="123">
        <v>0.15984911999999996</v>
      </c>
      <c r="BD47" s="19"/>
      <c r="BE47" s="19"/>
      <c r="BF47" s="40"/>
      <c r="BG47" s="52"/>
      <c r="BH47" s="52"/>
      <c r="BI47" s="52"/>
      <c r="BJ47" s="41"/>
      <c r="BK47" s="1"/>
      <c r="BL47" s="1"/>
      <c r="BM47" s="19"/>
    </row>
    <row r="48" spans="1:65" s="19" customFormat="1" ht="31.5" x14ac:dyDescent="0.25">
      <c r="A48" s="45" t="s">
        <v>132</v>
      </c>
      <c r="B48" s="48" t="s">
        <v>133</v>
      </c>
      <c r="C48" s="47" t="s">
        <v>79</v>
      </c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2">
        <v>0</v>
      </c>
      <c r="AI48" s="122">
        <v>0</v>
      </c>
      <c r="AJ48" s="122">
        <v>0</v>
      </c>
      <c r="AK48" s="122">
        <v>0</v>
      </c>
      <c r="AL48" s="122">
        <v>0</v>
      </c>
      <c r="AM48" s="122">
        <v>0</v>
      </c>
      <c r="AN48" s="122">
        <v>0</v>
      </c>
      <c r="AO48" s="122">
        <v>0</v>
      </c>
      <c r="AP48" s="122">
        <v>0</v>
      </c>
      <c r="AQ48" s="122">
        <v>0</v>
      </c>
      <c r="AR48" s="122">
        <v>0</v>
      </c>
      <c r="AS48" s="122">
        <v>0</v>
      </c>
      <c r="AT48" s="122">
        <v>0</v>
      </c>
      <c r="AU48" s="122">
        <v>0</v>
      </c>
      <c r="AV48" s="122">
        <v>0</v>
      </c>
      <c r="AW48" s="122">
        <v>0</v>
      </c>
      <c r="AX48" s="122">
        <v>0</v>
      </c>
      <c r="AY48" s="122">
        <v>0</v>
      </c>
      <c r="AZ48" s="122">
        <v>0</v>
      </c>
      <c r="BA48" s="122">
        <v>0</v>
      </c>
      <c r="BB48" s="122">
        <v>0</v>
      </c>
      <c r="BC48" s="122">
        <v>0</v>
      </c>
      <c r="BF48" s="40"/>
      <c r="BJ48" s="41"/>
    </row>
    <row r="49" spans="1:65" s="19" customFormat="1" ht="47.25" x14ac:dyDescent="0.25">
      <c r="A49" s="45" t="s">
        <v>134</v>
      </c>
      <c r="B49" s="48" t="s">
        <v>135</v>
      </c>
      <c r="C49" s="47" t="s">
        <v>79</v>
      </c>
      <c r="D49" s="122">
        <f t="shared" ref="D49:BC49" si="17">D50+D53+D58+D60</f>
        <v>988.48412530293604</v>
      </c>
      <c r="E49" s="122">
        <f t="shared" si="17"/>
        <v>670.21762028000001</v>
      </c>
      <c r="F49" s="122">
        <f t="shared" si="17"/>
        <v>0.48392200000000002</v>
      </c>
      <c r="G49" s="122">
        <f t="shared" si="17"/>
        <v>550.45731592000004</v>
      </c>
      <c r="H49" s="122">
        <f t="shared" si="17"/>
        <v>100.30398729000001</v>
      </c>
      <c r="I49" s="122">
        <f t="shared" si="17"/>
        <v>18.972395070000001</v>
      </c>
      <c r="J49" s="122">
        <f t="shared" si="17"/>
        <v>45.253819919999998</v>
      </c>
      <c r="K49" s="122">
        <f t="shared" si="17"/>
        <v>0</v>
      </c>
      <c r="L49" s="122">
        <f t="shared" si="17"/>
        <v>29.359331490000002</v>
      </c>
      <c r="M49" s="122">
        <f t="shared" si="17"/>
        <v>13.256125139999998</v>
      </c>
      <c r="N49" s="122">
        <f t="shared" si="17"/>
        <v>2.63836329</v>
      </c>
      <c r="O49" s="122">
        <f t="shared" si="17"/>
        <v>203.34187454000002</v>
      </c>
      <c r="P49" s="122">
        <f t="shared" si="17"/>
        <v>0</v>
      </c>
      <c r="Q49" s="122">
        <f t="shared" si="17"/>
        <v>110.7913594</v>
      </c>
      <c r="R49" s="122">
        <f t="shared" si="17"/>
        <v>84.746901030000004</v>
      </c>
      <c r="S49" s="122">
        <f t="shared" si="17"/>
        <v>7.8036141099999998</v>
      </c>
      <c r="T49" s="122">
        <f t="shared" si="17"/>
        <v>213.13782610999999</v>
      </c>
      <c r="U49" s="122">
        <f t="shared" si="17"/>
        <v>0</v>
      </c>
      <c r="V49" s="122">
        <f t="shared" si="17"/>
        <v>206.18662989999999</v>
      </c>
      <c r="W49" s="122">
        <f t="shared" si="17"/>
        <v>2.1909681600000002</v>
      </c>
      <c r="X49" s="122">
        <f t="shared" si="17"/>
        <v>4.7602280500000003</v>
      </c>
      <c r="Y49" s="122">
        <f t="shared" si="17"/>
        <v>208.48409971000001</v>
      </c>
      <c r="Z49" s="122">
        <f t="shared" si="17"/>
        <v>0.48392200000000002</v>
      </c>
      <c r="AA49" s="122">
        <f t="shared" si="17"/>
        <v>204.11999513000001</v>
      </c>
      <c r="AB49" s="122">
        <f t="shared" si="17"/>
        <v>0.10999296000000008</v>
      </c>
      <c r="AC49" s="122">
        <f t="shared" si="17"/>
        <v>3.7701896200000009</v>
      </c>
      <c r="AD49" s="122">
        <f t="shared" si="17"/>
        <v>992.24424406000003</v>
      </c>
      <c r="AE49" s="122">
        <f t="shared" si="17"/>
        <v>421.60186992999996</v>
      </c>
      <c r="AF49" s="122">
        <f t="shared" si="17"/>
        <v>1.983922</v>
      </c>
      <c r="AG49" s="122">
        <f t="shared" si="17"/>
        <v>287.46911</v>
      </c>
      <c r="AH49" s="122">
        <f t="shared" si="17"/>
        <v>112.51744681</v>
      </c>
      <c r="AI49" s="122">
        <f t="shared" si="17"/>
        <v>19.63139112</v>
      </c>
      <c r="AJ49" s="122">
        <f t="shared" si="17"/>
        <v>8.0105370800000006</v>
      </c>
      <c r="AK49" s="122">
        <f t="shared" si="17"/>
        <v>0</v>
      </c>
      <c r="AL49" s="122">
        <f t="shared" si="17"/>
        <v>0</v>
      </c>
      <c r="AM49" s="122">
        <f t="shared" si="17"/>
        <v>5.3577799200000005</v>
      </c>
      <c r="AN49" s="122">
        <f t="shared" si="17"/>
        <v>2.6527571600000002</v>
      </c>
      <c r="AO49" s="122">
        <f t="shared" si="17"/>
        <v>50.870553989999991</v>
      </c>
      <c r="AP49" s="122">
        <f t="shared" si="17"/>
        <v>0</v>
      </c>
      <c r="AQ49" s="122">
        <f t="shared" si="17"/>
        <v>0.79169899999999993</v>
      </c>
      <c r="AR49" s="122">
        <f t="shared" si="17"/>
        <v>40.743997669999992</v>
      </c>
      <c r="AS49" s="122">
        <f t="shared" si="17"/>
        <v>9.3348573200000011</v>
      </c>
      <c r="AT49" s="122">
        <f t="shared" si="17"/>
        <v>50.917915730000004</v>
      </c>
      <c r="AU49" s="122">
        <f t="shared" si="17"/>
        <v>0.5</v>
      </c>
      <c r="AV49" s="122">
        <f t="shared" si="17"/>
        <v>0</v>
      </c>
      <c r="AW49" s="122">
        <f t="shared" si="17"/>
        <v>47.627583040000005</v>
      </c>
      <c r="AX49" s="122">
        <f t="shared" si="17"/>
        <v>2.7903326899999992</v>
      </c>
      <c r="AY49" s="122">
        <f t="shared" si="17"/>
        <v>311.80286312999999</v>
      </c>
      <c r="AZ49" s="122">
        <f t="shared" si="17"/>
        <v>1.483922</v>
      </c>
      <c r="BA49" s="122">
        <f t="shared" si="17"/>
        <v>286.67741100000001</v>
      </c>
      <c r="BB49" s="122">
        <f t="shared" si="17"/>
        <v>18.788086180000001</v>
      </c>
      <c r="BC49" s="122">
        <f t="shared" si="17"/>
        <v>4.8534439500000008</v>
      </c>
      <c r="BF49" s="40"/>
      <c r="BJ49" s="41"/>
    </row>
    <row r="50" spans="1:65" s="19" customFormat="1" ht="31.5" x14ac:dyDescent="0.25">
      <c r="A50" s="45" t="s">
        <v>136</v>
      </c>
      <c r="B50" s="48" t="s">
        <v>137</v>
      </c>
      <c r="C50" s="47" t="s">
        <v>79</v>
      </c>
      <c r="D50" s="122">
        <f t="shared" ref="D50:BC50" si="18">SUM(D51:D52)</f>
        <v>339.88231629793228</v>
      </c>
      <c r="E50" s="122">
        <f t="shared" si="18"/>
        <v>354.47662609000002</v>
      </c>
      <c r="F50" s="122">
        <f t="shared" si="18"/>
        <v>0</v>
      </c>
      <c r="G50" s="122">
        <f t="shared" si="18"/>
        <v>264.51943538</v>
      </c>
      <c r="H50" s="122">
        <f t="shared" si="18"/>
        <v>84.589231580000003</v>
      </c>
      <c r="I50" s="122">
        <f t="shared" si="18"/>
        <v>5.3679591300000009</v>
      </c>
      <c r="J50" s="122">
        <f t="shared" si="18"/>
        <v>8.1995036299999988</v>
      </c>
      <c r="K50" s="122">
        <f t="shared" si="18"/>
        <v>0</v>
      </c>
      <c r="L50" s="122">
        <f t="shared" si="18"/>
        <v>5.9999989999999999</v>
      </c>
      <c r="M50" s="122">
        <f t="shared" si="18"/>
        <v>1.97450463</v>
      </c>
      <c r="N50" s="122">
        <f t="shared" si="18"/>
        <v>0.22500000000000001</v>
      </c>
      <c r="O50" s="122">
        <f t="shared" si="18"/>
        <v>116.97368144000001</v>
      </c>
      <c r="P50" s="122">
        <f t="shared" si="18"/>
        <v>0</v>
      </c>
      <c r="Q50" s="122">
        <f t="shared" si="18"/>
        <v>34.95966292</v>
      </c>
      <c r="R50" s="122">
        <f t="shared" si="18"/>
        <v>80.821450350000006</v>
      </c>
      <c r="S50" s="122">
        <f t="shared" si="18"/>
        <v>1.1925681699999999</v>
      </c>
      <c r="T50" s="122">
        <f t="shared" si="18"/>
        <v>118.65190658</v>
      </c>
      <c r="U50" s="122">
        <f t="shared" si="18"/>
        <v>0</v>
      </c>
      <c r="V50" s="122">
        <f t="shared" si="18"/>
        <v>114.888645</v>
      </c>
      <c r="W50" s="122">
        <f t="shared" si="18"/>
        <v>1.1516542700000001</v>
      </c>
      <c r="X50" s="122">
        <f t="shared" si="18"/>
        <v>2.6116073100000001</v>
      </c>
      <c r="Y50" s="122">
        <f t="shared" si="18"/>
        <v>110.65153444000001</v>
      </c>
      <c r="Z50" s="122">
        <f t="shared" si="18"/>
        <v>0</v>
      </c>
      <c r="AA50" s="122">
        <f t="shared" si="18"/>
        <v>108.67112846000001</v>
      </c>
      <c r="AB50" s="122">
        <f t="shared" si="18"/>
        <v>0.64162233000000002</v>
      </c>
      <c r="AC50" s="122">
        <f t="shared" si="18"/>
        <v>1.3387836500000008</v>
      </c>
      <c r="AD50" s="122">
        <f t="shared" si="18"/>
        <v>300.88217148000001</v>
      </c>
      <c r="AE50" s="122">
        <f>SUM(AE51:AE52)</f>
        <v>308.49603217999999</v>
      </c>
      <c r="AF50" s="122">
        <f t="shared" si="18"/>
        <v>0</v>
      </c>
      <c r="AG50" s="122">
        <f t="shared" si="18"/>
        <v>228.55383499999999</v>
      </c>
      <c r="AH50" s="122">
        <f t="shared" si="18"/>
        <v>73.806608549999993</v>
      </c>
      <c r="AI50" s="122">
        <f t="shared" si="18"/>
        <v>6.1355886300000009</v>
      </c>
      <c r="AJ50" s="122">
        <f t="shared" si="18"/>
        <v>1.0208699999999999E-2</v>
      </c>
      <c r="AK50" s="122">
        <f t="shared" si="18"/>
        <v>0</v>
      </c>
      <c r="AL50" s="122">
        <f t="shared" si="18"/>
        <v>0</v>
      </c>
      <c r="AM50" s="122">
        <f t="shared" si="18"/>
        <v>1.64141E-3</v>
      </c>
      <c r="AN50" s="122">
        <f t="shared" si="18"/>
        <v>8.56729E-3</v>
      </c>
      <c r="AO50" s="122">
        <f t="shared" si="18"/>
        <v>38.156169929999997</v>
      </c>
      <c r="AP50" s="122">
        <f t="shared" si="18"/>
        <v>0</v>
      </c>
      <c r="AQ50" s="122">
        <f t="shared" si="18"/>
        <v>0</v>
      </c>
      <c r="AR50" s="122">
        <f t="shared" si="18"/>
        <v>34.769797919999995</v>
      </c>
      <c r="AS50" s="122">
        <f t="shared" si="18"/>
        <v>3.3863720100000001</v>
      </c>
      <c r="AT50" s="122">
        <f t="shared" si="18"/>
        <v>39.373265709999998</v>
      </c>
      <c r="AU50" s="122">
        <f t="shared" si="18"/>
        <v>0</v>
      </c>
      <c r="AV50" s="122">
        <f t="shared" si="18"/>
        <v>0</v>
      </c>
      <c r="AW50" s="122">
        <f t="shared" si="18"/>
        <v>39.028029529999998</v>
      </c>
      <c r="AX50" s="122">
        <f t="shared" si="18"/>
        <v>0.34523618000000034</v>
      </c>
      <c r="AY50" s="122">
        <f t="shared" si="18"/>
        <v>230.95638783999999</v>
      </c>
      <c r="AZ50" s="122">
        <f t="shared" si="18"/>
        <v>0</v>
      </c>
      <c r="BA50" s="122">
        <f t="shared" si="18"/>
        <v>228.55383499999999</v>
      </c>
      <c r="BB50" s="122">
        <f t="shared" si="18"/>
        <v>7.1396900000024743E-3</v>
      </c>
      <c r="BC50" s="122">
        <f t="shared" si="18"/>
        <v>2.3954131500000004</v>
      </c>
      <c r="BF50" s="40"/>
      <c r="BJ50" s="41"/>
    </row>
    <row r="51" spans="1:65" ht="15.75" x14ac:dyDescent="0.25">
      <c r="A51" s="49" t="s">
        <v>136</v>
      </c>
      <c r="B51" s="62" t="s">
        <v>138</v>
      </c>
      <c r="C51" s="58" t="s">
        <v>139</v>
      </c>
      <c r="D51" s="123">
        <v>224.43881779393229</v>
      </c>
      <c r="E51" s="74">
        <f>SUBTOTAL(9,F51:I51)</f>
        <v>234.02106028000003</v>
      </c>
      <c r="F51" s="74">
        <f t="shared" ref="F51:I52" si="19">K51+P51+U51+Z51</f>
        <v>0</v>
      </c>
      <c r="G51" s="74">
        <f t="shared" si="19"/>
        <v>230.08363178000002</v>
      </c>
      <c r="H51" s="74">
        <f t="shared" si="19"/>
        <v>0</v>
      </c>
      <c r="I51" s="74">
        <f t="shared" si="19"/>
        <v>3.9374285000000011</v>
      </c>
      <c r="J51" s="74">
        <f>SUBTOTAL(9,K51:N51)</f>
        <v>6.2249989999999995</v>
      </c>
      <c r="K51" s="123">
        <v>0</v>
      </c>
      <c r="L51" s="123">
        <v>5.9999989999999999</v>
      </c>
      <c r="M51" s="123">
        <v>0</v>
      </c>
      <c r="N51" s="123">
        <v>0.22500000000000001</v>
      </c>
      <c r="O51" s="74">
        <f>SUBTOTAL(9,P51:S51)</f>
        <v>30.191383819999999</v>
      </c>
      <c r="P51" s="123">
        <v>0</v>
      </c>
      <c r="Q51" s="123">
        <v>29.585117319999998</v>
      </c>
      <c r="R51" s="123">
        <v>0</v>
      </c>
      <c r="S51" s="123">
        <v>0.60626649999999993</v>
      </c>
      <c r="T51" s="74">
        <f>SUBTOTAL(9,U51:X51)</f>
        <v>96.959146520000004</v>
      </c>
      <c r="U51" s="123">
        <v>0</v>
      </c>
      <c r="V51" s="123">
        <v>95.179379400000002</v>
      </c>
      <c r="W51" s="123">
        <v>0</v>
      </c>
      <c r="X51" s="123">
        <v>1.7797671200000003</v>
      </c>
      <c r="Y51" s="74">
        <f>SUBTOTAL(9,Z51:AC51)</f>
        <v>100.64553094</v>
      </c>
      <c r="Z51" s="123">
        <v>0</v>
      </c>
      <c r="AA51" s="123">
        <v>99.319136060000005</v>
      </c>
      <c r="AB51" s="123">
        <v>0</v>
      </c>
      <c r="AC51" s="123">
        <v>1.3263948800000007</v>
      </c>
      <c r="AD51" s="123">
        <v>204.39125605999999</v>
      </c>
      <c r="AE51" s="74">
        <f>SUBTOTAL(9,AF51:AI51)</f>
        <v>204.56238999999999</v>
      </c>
      <c r="AF51" s="74">
        <f t="shared" ref="AF51:AI52" si="20">AK51+AP51+AU51+AZ51</f>
        <v>0</v>
      </c>
      <c r="AG51" s="74">
        <f t="shared" si="20"/>
        <v>199.85733199999999</v>
      </c>
      <c r="AH51" s="74">
        <f t="shared" si="20"/>
        <v>0</v>
      </c>
      <c r="AI51" s="74">
        <f t="shared" si="20"/>
        <v>4.7050580000000011</v>
      </c>
      <c r="AJ51" s="74">
        <f>SUBTOTAL(9,AK51:AN51)</f>
        <v>0</v>
      </c>
      <c r="AK51" s="123">
        <v>0</v>
      </c>
      <c r="AL51" s="123">
        <v>0</v>
      </c>
      <c r="AM51" s="123">
        <v>0</v>
      </c>
      <c r="AN51" s="123">
        <v>0</v>
      </c>
      <c r="AO51" s="74">
        <f>SUBTOTAL(9,AP51:AS51)</f>
        <v>2.1639242300000001</v>
      </c>
      <c r="AP51" s="123">
        <v>0</v>
      </c>
      <c r="AQ51" s="123">
        <v>0</v>
      </c>
      <c r="AR51" s="123">
        <v>0</v>
      </c>
      <c r="AS51" s="123">
        <v>2.1639242300000001</v>
      </c>
      <c r="AT51" s="74">
        <f>SUBTOTAL(9,AU51:AX51)</f>
        <v>0.15810939000000035</v>
      </c>
      <c r="AU51" s="123">
        <v>0</v>
      </c>
      <c r="AV51" s="123">
        <v>0</v>
      </c>
      <c r="AW51" s="123">
        <v>0</v>
      </c>
      <c r="AX51" s="123">
        <v>0.15810939000000035</v>
      </c>
      <c r="AY51" s="74">
        <f>SUBTOTAL(9,AZ51:BC51)</f>
        <v>202.24035637999998</v>
      </c>
      <c r="AZ51" s="123">
        <v>0</v>
      </c>
      <c r="BA51" s="123">
        <v>199.85733199999999</v>
      </c>
      <c r="BB51" s="123">
        <v>0</v>
      </c>
      <c r="BC51" s="123">
        <v>2.3830243800000006</v>
      </c>
      <c r="BD51" s="19"/>
      <c r="BE51" s="19"/>
      <c r="BF51" s="40"/>
      <c r="BG51" s="52"/>
      <c r="BH51" s="52"/>
      <c r="BI51" s="52"/>
      <c r="BJ51" s="41"/>
      <c r="BK51" s="1"/>
      <c r="BL51" s="1"/>
      <c r="BM51" s="19"/>
    </row>
    <row r="52" spans="1:65" ht="15.75" x14ac:dyDescent="0.25">
      <c r="A52" s="49" t="s">
        <v>136</v>
      </c>
      <c r="B52" s="55" t="s">
        <v>140</v>
      </c>
      <c r="C52" s="56" t="s">
        <v>141</v>
      </c>
      <c r="D52" s="123">
        <v>115.443498504</v>
      </c>
      <c r="E52" s="74">
        <f>SUBTOTAL(9,F52:I52)</f>
        <v>120.45556581000001</v>
      </c>
      <c r="F52" s="74">
        <f t="shared" si="19"/>
        <v>0</v>
      </c>
      <c r="G52" s="74">
        <f t="shared" si="19"/>
        <v>34.4358036</v>
      </c>
      <c r="H52" s="74">
        <f t="shared" si="19"/>
        <v>84.589231580000003</v>
      </c>
      <c r="I52" s="74">
        <f t="shared" si="19"/>
        <v>1.4305306300000002</v>
      </c>
      <c r="J52" s="74">
        <f>SUBTOTAL(9,K52:N52)</f>
        <v>1.97450463</v>
      </c>
      <c r="K52" s="123">
        <v>0</v>
      </c>
      <c r="L52" s="123">
        <v>0</v>
      </c>
      <c r="M52" s="123">
        <v>1.97450463</v>
      </c>
      <c r="N52" s="123">
        <v>0</v>
      </c>
      <c r="O52" s="74">
        <f>SUBTOTAL(9,P52:S52)</f>
        <v>86.782297620000008</v>
      </c>
      <c r="P52" s="123">
        <v>0</v>
      </c>
      <c r="Q52" s="123">
        <v>5.3745456000000003</v>
      </c>
      <c r="R52" s="123">
        <v>80.821450350000006</v>
      </c>
      <c r="S52" s="123">
        <v>0.58630167000000011</v>
      </c>
      <c r="T52" s="74">
        <f>SUBTOTAL(9,U52:X52)</f>
        <v>21.692760060000001</v>
      </c>
      <c r="U52" s="123">
        <v>0</v>
      </c>
      <c r="V52" s="123">
        <v>19.709265599999998</v>
      </c>
      <c r="W52" s="123">
        <v>1.1516542700000001</v>
      </c>
      <c r="X52" s="123">
        <v>0.83184019000000009</v>
      </c>
      <c r="Y52" s="74">
        <f>SUBTOTAL(9,Z52:AC52)</f>
        <v>10.006003499999998</v>
      </c>
      <c r="Z52" s="123">
        <v>0</v>
      </c>
      <c r="AA52" s="123">
        <v>9.3519923999999985</v>
      </c>
      <c r="AB52" s="123">
        <v>0.64162233000000002</v>
      </c>
      <c r="AC52" s="123">
        <v>1.2388770000000023E-2</v>
      </c>
      <c r="AD52" s="123">
        <v>96.490915419999993</v>
      </c>
      <c r="AE52" s="74">
        <f>SUBTOTAL(9,AF52:AI52)</f>
        <v>103.93364218000001</v>
      </c>
      <c r="AF52" s="74">
        <f t="shared" si="20"/>
        <v>0</v>
      </c>
      <c r="AG52" s="74">
        <f t="shared" si="20"/>
        <v>28.696503</v>
      </c>
      <c r="AH52" s="74">
        <f t="shared" si="20"/>
        <v>73.806608549999993</v>
      </c>
      <c r="AI52" s="74">
        <f t="shared" si="20"/>
        <v>1.43053063</v>
      </c>
      <c r="AJ52" s="74">
        <f>SUBTOTAL(9,AK52:AN52)</f>
        <v>1.0208699999999999E-2</v>
      </c>
      <c r="AK52" s="123">
        <v>0</v>
      </c>
      <c r="AL52" s="123">
        <v>0</v>
      </c>
      <c r="AM52" s="123">
        <v>1.64141E-3</v>
      </c>
      <c r="AN52" s="123">
        <v>8.56729E-3</v>
      </c>
      <c r="AO52" s="74">
        <f>SUBTOTAL(9,AP52:AS52)</f>
        <v>35.992245699999998</v>
      </c>
      <c r="AP52" s="123">
        <v>0</v>
      </c>
      <c r="AQ52" s="123">
        <v>0</v>
      </c>
      <c r="AR52" s="123">
        <v>34.769797919999995</v>
      </c>
      <c r="AS52" s="123">
        <v>1.22244778</v>
      </c>
      <c r="AT52" s="74">
        <f>SUBTOTAL(9,AU52:AX52)</f>
        <v>39.215156319999998</v>
      </c>
      <c r="AU52" s="123">
        <v>0</v>
      </c>
      <c r="AV52" s="123">
        <v>0</v>
      </c>
      <c r="AW52" s="123">
        <v>39.028029529999998</v>
      </c>
      <c r="AX52" s="123">
        <v>0.18712678999999999</v>
      </c>
      <c r="AY52" s="74">
        <f>SUBTOTAL(9,AZ52:BC52)</f>
        <v>28.716031460000004</v>
      </c>
      <c r="AZ52" s="123">
        <v>0</v>
      </c>
      <c r="BA52" s="123">
        <v>28.696503</v>
      </c>
      <c r="BB52" s="123">
        <v>7.1396900000024743E-3</v>
      </c>
      <c r="BC52" s="123">
        <v>1.2388770000000049E-2</v>
      </c>
      <c r="BD52" s="19"/>
      <c r="BE52" s="19"/>
      <c r="BF52" s="40"/>
      <c r="BG52" s="52"/>
      <c r="BH52" s="52"/>
      <c r="BI52" s="52"/>
      <c r="BJ52" s="41"/>
      <c r="BK52" s="1"/>
      <c r="BL52" s="1"/>
      <c r="BM52" s="19"/>
    </row>
    <row r="53" spans="1:65" s="19" customFormat="1" ht="15.75" x14ac:dyDescent="0.25">
      <c r="A53" s="45" t="s">
        <v>142</v>
      </c>
      <c r="B53" s="48" t="s">
        <v>143</v>
      </c>
      <c r="C53" s="47" t="s">
        <v>79</v>
      </c>
      <c r="D53" s="122">
        <f>SUM(D54:D57)</f>
        <v>80.104539579003898</v>
      </c>
      <c r="E53" s="122">
        <f>SUM(E54:E57)</f>
        <v>34.537098839999999</v>
      </c>
      <c r="F53" s="122">
        <f t="shared" ref="F53:BC53" si="21">SUM(F54:F57)</f>
        <v>0</v>
      </c>
      <c r="G53" s="122">
        <f t="shared" si="21"/>
        <v>33.31649376</v>
      </c>
      <c r="H53" s="122">
        <f t="shared" si="21"/>
        <v>-0.59834942999999996</v>
      </c>
      <c r="I53" s="122">
        <f t="shared" si="21"/>
        <v>1.8189545100000002</v>
      </c>
      <c r="J53" s="122">
        <f t="shared" si="21"/>
        <v>4.5324873600000002</v>
      </c>
      <c r="K53" s="122">
        <f t="shared" si="21"/>
        <v>0</v>
      </c>
      <c r="L53" s="122">
        <f t="shared" si="21"/>
        <v>4.2324873600000004</v>
      </c>
      <c r="M53" s="122">
        <f t="shared" si="21"/>
        <v>0</v>
      </c>
      <c r="N53" s="122">
        <f t="shared" si="21"/>
        <v>0.3</v>
      </c>
      <c r="O53" s="122">
        <f t="shared" si="21"/>
        <v>6.34469131</v>
      </c>
      <c r="P53" s="122">
        <f t="shared" si="21"/>
        <v>0</v>
      </c>
      <c r="Q53" s="122">
        <f t="shared" si="21"/>
        <v>5.9435942400000004</v>
      </c>
      <c r="R53" s="122">
        <f t="shared" si="21"/>
        <v>0</v>
      </c>
      <c r="S53" s="122">
        <f t="shared" si="21"/>
        <v>0.40109707000000006</v>
      </c>
      <c r="T53" s="122">
        <f t="shared" si="21"/>
        <v>12.827802549999999</v>
      </c>
      <c r="U53" s="122">
        <f t="shared" si="21"/>
        <v>0</v>
      </c>
      <c r="V53" s="122">
        <f t="shared" si="21"/>
        <v>12.2928</v>
      </c>
      <c r="W53" s="122">
        <f t="shared" si="21"/>
        <v>0</v>
      </c>
      <c r="X53" s="122">
        <f t="shared" si="21"/>
        <v>0.53500255000000019</v>
      </c>
      <c r="Y53" s="122">
        <f t="shared" si="21"/>
        <v>10.83211762</v>
      </c>
      <c r="Z53" s="122">
        <f t="shared" si="21"/>
        <v>0</v>
      </c>
      <c r="AA53" s="122">
        <f t="shared" si="21"/>
        <v>10.847612160000001</v>
      </c>
      <c r="AB53" s="122">
        <f t="shared" si="21"/>
        <v>-0.59834942999999996</v>
      </c>
      <c r="AC53" s="122">
        <f t="shared" si="21"/>
        <v>0.5828548899999999</v>
      </c>
      <c r="AD53" s="122">
        <f t="shared" si="21"/>
        <v>74.198789999999974</v>
      </c>
      <c r="AE53" s="122">
        <f>SUM(AE54:AE57)</f>
        <v>3.4952284099999997</v>
      </c>
      <c r="AF53" s="122">
        <f t="shared" si="21"/>
        <v>1.5</v>
      </c>
      <c r="AG53" s="122">
        <f t="shared" si="21"/>
        <v>0</v>
      </c>
      <c r="AH53" s="122">
        <f t="shared" si="21"/>
        <v>0</v>
      </c>
      <c r="AI53" s="122">
        <f t="shared" si="21"/>
        <v>1.9952284099999997</v>
      </c>
      <c r="AJ53" s="122">
        <f t="shared" si="21"/>
        <v>0.70109706999999999</v>
      </c>
      <c r="AK53" s="122">
        <f t="shared" si="21"/>
        <v>0</v>
      </c>
      <c r="AL53" s="122">
        <f t="shared" si="21"/>
        <v>0</v>
      </c>
      <c r="AM53" s="122">
        <f t="shared" si="21"/>
        <v>0</v>
      </c>
      <c r="AN53" s="122">
        <f t="shared" si="21"/>
        <v>0.70109706999999999</v>
      </c>
      <c r="AO53" s="122">
        <f t="shared" si="21"/>
        <v>0</v>
      </c>
      <c r="AP53" s="122">
        <f t="shared" si="21"/>
        <v>0</v>
      </c>
      <c r="AQ53" s="122">
        <f t="shared" si="21"/>
        <v>0</v>
      </c>
      <c r="AR53" s="122">
        <f t="shared" si="21"/>
        <v>0</v>
      </c>
      <c r="AS53" s="122">
        <f t="shared" si="21"/>
        <v>0</v>
      </c>
      <c r="AT53" s="122">
        <f>SUM(AT54:AT57)</f>
        <v>1.4100025500000002</v>
      </c>
      <c r="AU53" s="122">
        <f t="shared" si="21"/>
        <v>0.5</v>
      </c>
      <c r="AV53" s="122">
        <f t="shared" si="21"/>
        <v>0</v>
      </c>
      <c r="AW53" s="122">
        <f t="shared" si="21"/>
        <v>0</v>
      </c>
      <c r="AX53" s="122">
        <f t="shared" si="21"/>
        <v>0.91000255000000008</v>
      </c>
      <c r="AY53" s="122">
        <f t="shared" si="21"/>
        <v>1.3841287899999997</v>
      </c>
      <c r="AZ53" s="122">
        <f t="shared" si="21"/>
        <v>1</v>
      </c>
      <c r="BA53" s="122">
        <f t="shared" si="21"/>
        <v>0</v>
      </c>
      <c r="BB53" s="122">
        <f t="shared" si="21"/>
        <v>0</v>
      </c>
      <c r="BC53" s="122">
        <f t="shared" si="21"/>
        <v>0.38412878999999972</v>
      </c>
      <c r="BF53" s="40"/>
      <c r="BJ53" s="41"/>
    </row>
    <row r="54" spans="1:65" ht="15.75" x14ac:dyDescent="0.25">
      <c r="A54" s="49" t="s">
        <v>142</v>
      </c>
      <c r="B54" s="57" t="s">
        <v>144</v>
      </c>
      <c r="C54" s="58" t="s">
        <v>145</v>
      </c>
      <c r="D54" s="123">
        <v>-0.59834942999999996</v>
      </c>
      <c r="E54" s="74">
        <f>SUBTOTAL(9,F54:I54)</f>
        <v>-0.59834942999999996</v>
      </c>
      <c r="F54" s="74">
        <f t="shared" ref="F54:I57" si="22">K54+P54+U54+Z54</f>
        <v>0</v>
      </c>
      <c r="G54" s="74">
        <f t="shared" si="22"/>
        <v>0</v>
      </c>
      <c r="H54" s="74">
        <f t="shared" si="22"/>
        <v>-0.59834942999999996</v>
      </c>
      <c r="I54" s="74">
        <f t="shared" si="22"/>
        <v>0</v>
      </c>
      <c r="J54" s="74">
        <f>SUBTOTAL(9,K54:N54)</f>
        <v>0</v>
      </c>
      <c r="K54" s="123">
        <v>0</v>
      </c>
      <c r="L54" s="123">
        <v>0</v>
      </c>
      <c r="M54" s="123">
        <v>0</v>
      </c>
      <c r="N54" s="123">
        <v>0</v>
      </c>
      <c r="O54" s="74">
        <f>SUBTOTAL(9,P54:S54)</f>
        <v>0</v>
      </c>
      <c r="P54" s="123">
        <v>0</v>
      </c>
      <c r="Q54" s="123">
        <v>0</v>
      </c>
      <c r="R54" s="123">
        <v>0</v>
      </c>
      <c r="S54" s="123">
        <v>0</v>
      </c>
      <c r="T54" s="74">
        <f>SUBTOTAL(9,U54:X54)</f>
        <v>0</v>
      </c>
      <c r="U54" s="123">
        <v>0</v>
      </c>
      <c r="V54" s="123">
        <v>0</v>
      </c>
      <c r="W54" s="123">
        <v>0</v>
      </c>
      <c r="X54" s="123">
        <v>0</v>
      </c>
      <c r="Y54" s="74">
        <f>SUBTOTAL(9,Z54:AC54)</f>
        <v>-0.59834942999999996</v>
      </c>
      <c r="Z54" s="123">
        <v>0</v>
      </c>
      <c r="AA54" s="123">
        <v>0</v>
      </c>
      <c r="AB54" s="123">
        <v>-0.59834942999999996</v>
      </c>
      <c r="AC54" s="123">
        <v>0</v>
      </c>
      <c r="AD54" s="123">
        <v>0</v>
      </c>
      <c r="AE54" s="74">
        <f>SUBTOTAL(9,AF54:AI54)</f>
        <v>0</v>
      </c>
      <c r="AF54" s="74">
        <f t="shared" ref="AF54:AI57" si="23">AK54+AP54+AU54+AZ54</f>
        <v>0</v>
      </c>
      <c r="AG54" s="74">
        <f t="shared" si="23"/>
        <v>0</v>
      </c>
      <c r="AH54" s="74">
        <f t="shared" si="23"/>
        <v>0</v>
      </c>
      <c r="AI54" s="74">
        <f t="shared" si="23"/>
        <v>0</v>
      </c>
      <c r="AJ54" s="74">
        <f>SUBTOTAL(9,AK54:AN54)</f>
        <v>0</v>
      </c>
      <c r="AK54" s="123">
        <v>0</v>
      </c>
      <c r="AL54" s="123">
        <v>0</v>
      </c>
      <c r="AM54" s="123">
        <v>0</v>
      </c>
      <c r="AN54" s="123">
        <v>0</v>
      </c>
      <c r="AO54" s="74">
        <f>SUBTOTAL(9,AP54:AS54)</f>
        <v>0</v>
      </c>
      <c r="AP54" s="123">
        <v>0</v>
      </c>
      <c r="AQ54" s="123">
        <v>0</v>
      </c>
      <c r="AR54" s="123">
        <v>0</v>
      </c>
      <c r="AS54" s="123">
        <v>0</v>
      </c>
      <c r="AT54" s="74">
        <f>SUBTOTAL(9,AU54:AX54)</f>
        <v>0</v>
      </c>
      <c r="AU54" s="123">
        <v>0</v>
      </c>
      <c r="AV54" s="123">
        <v>0</v>
      </c>
      <c r="AW54" s="123">
        <v>0</v>
      </c>
      <c r="AX54" s="123">
        <v>0</v>
      </c>
      <c r="AY54" s="74">
        <f>SUBTOTAL(9,AZ54:BC54)</f>
        <v>0</v>
      </c>
      <c r="AZ54" s="123">
        <v>0</v>
      </c>
      <c r="BA54" s="123">
        <v>0</v>
      </c>
      <c r="BB54" s="123">
        <v>0</v>
      </c>
      <c r="BC54" s="123">
        <v>0</v>
      </c>
      <c r="BD54" s="19"/>
      <c r="BE54" s="19"/>
      <c r="BF54" s="40"/>
      <c r="BG54" s="52"/>
      <c r="BH54" s="52"/>
      <c r="BI54" s="52"/>
      <c r="BJ54" s="41"/>
      <c r="BK54" s="1"/>
      <c r="BL54" s="1"/>
      <c r="BM54" s="19"/>
    </row>
    <row r="55" spans="1:65" ht="15.75" x14ac:dyDescent="0.25">
      <c r="A55" s="49" t="s">
        <v>142</v>
      </c>
      <c r="B55" s="57" t="s">
        <v>146</v>
      </c>
      <c r="C55" s="58" t="s">
        <v>147</v>
      </c>
      <c r="D55" s="123">
        <v>1.8</v>
      </c>
      <c r="E55" s="74">
        <f>SUBTOTAL(9,F55:I55)</f>
        <v>0.6</v>
      </c>
      <c r="F55" s="74">
        <f t="shared" si="22"/>
        <v>0</v>
      </c>
      <c r="G55" s="74">
        <f t="shared" si="22"/>
        <v>0.6</v>
      </c>
      <c r="H55" s="74">
        <f t="shared" si="22"/>
        <v>0</v>
      </c>
      <c r="I55" s="74">
        <f t="shared" si="22"/>
        <v>0</v>
      </c>
      <c r="J55" s="74">
        <f>SUBTOTAL(9,K55:N55)</f>
        <v>0</v>
      </c>
      <c r="K55" s="123">
        <v>0</v>
      </c>
      <c r="L55" s="123">
        <v>0</v>
      </c>
      <c r="M55" s="123">
        <v>0</v>
      </c>
      <c r="N55" s="123">
        <v>0</v>
      </c>
      <c r="O55" s="74">
        <f>SUBTOTAL(9,P55:S55)</f>
        <v>0</v>
      </c>
      <c r="P55" s="123">
        <v>0</v>
      </c>
      <c r="Q55" s="123">
        <v>0</v>
      </c>
      <c r="R55" s="123">
        <v>0</v>
      </c>
      <c r="S55" s="123">
        <v>0</v>
      </c>
      <c r="T55" s="74">
        <f>SUBTOTAL(9,U55:X55)</f>
        <v>0</v>
      </c>
      <c r="U55" s="123">
        <v>0</v>
      </c>
      <c r="V55" s="123">
        <v>0</v>
      </c>
      <c r="W55" s="123">
        <v>0</v>
      </c>
      <c r="X55" s="123">
        <v>0</v>
      </c>
      <c r="Y55" s="74">
        <f>SUBTOTAL(9,Z55:AC55)</f>
        <v>0.6</v>
      </c>
      <c r="Z55" s="123">
        <v>0</v>
      </c>
      <c r="AA55" s="123">
        <v>0.6</v>
      </c>
      <c r="AB55" s="123">
        <v>0</v>
      </c>
      <c r="AC55" s="123">
        <v>0</v>
      </c>
      <c r="AD55" s="123">
        <v>1.5</v>
      </c>
      <c r="AE55" s="74">
        <f>SUBTOTAL(9,AF55:AI55)</f>
        <v>1.5</v>
      </c>
      <c r="AF55" s="74">
        <f t="shared" si="23"/>
        <v>1.5</v>
      </c>
      <c r="AG55" s="74">
        <f t="shared" si="23"/>
        <v>0</v>
      </c>
      <c r="AH55" s="74">
        <f t="shared" si="23"/>
        <v>0</v>
      </c>
      <c r="AI55" s="74">
        <f t="shared" si="23"/>
        <v>0</v>
      </c>
      <c r="AJ55" s="74">
        <f>SUBTOTAL(9,AK55:AN55)</f>
        <v>0</v>
      </c>
      <c r="AK55" s="123">
        <v>0</v>
      </c>
      <c r="AL55" s="123">
        <v>0</v>
      </c>
      <c r="AM55" s="123">
        <v>0</v>
      </c>
      <c r="AN55" s="123">
        <v>0</v>
      </c>
      <c r="AO55" s="74">
        <f>SUBTOTAL(9,AP55:AS55)</f>
        <v>0</v>
      </c>
      <c r="AP55" s="123">
        <v>0</v>
      </c>
      <c r="AQ55" s="123">
        <v>0</v>
      </c>
      <c r="AR55" s="123">
        <v>0</v>
      </c>
      <c r="AS55" s="123">
        <v>0</v>
      </c>
      <c r="AT55" s="74">
        <f>SUBTOTAL(9,AU55:AX55)</f>
        <v>0.5</v>
      </c>
      <c r="AU55" s="123">
        <v>0.5</v>
      </c>
      <c r="AV55" s="123">
        <v>0</v>
      </c>
      <c r="AW55" s="123">
        <v>0</v>
      </c>
      <c r="AX55" s="123">
        <v>0</v>
      </c>
      <c r="AY55" s="74">
        <f>SUBTOTAL(9,AZ55:BC55)</f>
        <v>1</v>
      </c>
      <c r="AZ55" s="123">
        <v>1</v>
      </c>
      <c r="BA55" s="123">
        <v>0</v>
      </c>
      <c r="BB55" s="123">
        <v>0</v>
      </c>
      <c r="BC55" s="123">
        <v>0</v>
      </c>
      <c r="BD55" s="19"/>
      <c r="BE55" s="19"/>
      <c r="BF55" s="40"/>
      <c r="BG55" s="52"/>
      <c r="BH55" s="52"/>
      <c r="BI55" s="52"/>
      <c r="BJ55" s="41"/>
      <c r="BK55" s="1"/>
      <c r="BL55" s="1"/>
      <c r="BM55" s="19"/>
    </row>
    <row r="56" spans="1:65" ht="47.25" x14ac:dyDescent="0.25">
      <c r="A56" s="49" t="s">
        <v>142</v>
      </c>
      <c r="B56" s="57" t="s">
        <v>148</v>
      </c>
      <c r="C56" s="58" t="s">
        <v>149</v>
      </c>
      <c r="D56" s="123">
        <v>45.323930397003892</v>
      </c>
      <c r="E56" s="74">
        <f>SUBTOTAL(9,F56:I56)</f>
        <v>4.3394228699999999</v>
      </c>
      <c r="F56" s="74">
        <f>K56+P56+U56+Z56</f>
        <v>0</v>
      </c>
      <c r="G56" s="74">
        <f>L56+Q56+V56+AA56</f>
        <v>3.8871292799999999</v>
      </c>
      <c r="H56" s="74">
        <f>M56+R56+W56+AB56</f>
        <v>0</v>
      </c>
      <c r="I56" s="74">
        <f>N56+S56+X56+AC56</f>
        <v>0.45229359000000002</v>
      </c>
      <c r="J56" s="74">
        <f>SUBTOTAL(9,K56:N56)</f>
        <v>0</v>
      </c>
      <c r="K56" s="123">
        <v>0</v>
      </c>
      <c r="L56" s="123">
        <v>0</v>
      </c>
      <c r="M56" s="123">
        <v>0</v>
      </c>
      <c r="N56" s="123">
        <v>0</v>
      </c>
      <c r="O56" s="74">
        <f>SUBTOTAL(9,P56:S56)</f>
        <v>0</v>
      </c>
      <c r="P56" s="123">
        <v>0</v>
      </c>
      <c r="Q56" s="123">
        <v>0</v>
      </c>
      <c r="R56" s="123">
        <v>0</v>
      </c>
      <c r="S56" s="123">
        <v>0</v>
      </c>
      <c r="T56" s="74">
        <f>SUBTOTAL(9,U56:X56)</f>
        <v>0</v>
      </c>
      <c r="U56" s="123">
        <v>0</v>
      </c>
      <c r="V56" s="123">
        <v>0</v>
      </c>
      <c r="W56" s="123">
        <v>0</v>
      </c>
      <c r="X56" s="123">
        <v>0</v>
      </c>
      <c r="Y56" s="74">
        <f>SUBTOTAL(9,Z56:AC56)</f>
        <v>4.3394228699999999</v>
      </c>
      <c r="Z56" s="123">
        <v>0</v>
      </c>
      <c r="AA56" s="123">
        <v>3.8871292799999999</v>
      </c>
      <c r="AB56" s="123">
        <v>0</v>
      </c>
      <c r="AC56" s="123">
        <v>0.45229359000000002</v>
      </c>
      <c r="AD56" s="123">
        <v>37.883789999999969</v>
      </c>
      <c r="AE56" s="74">
        <f>SUBTOTAL(9,AF56:AI56)</f>
        <v>0.43486925999999998</v>
      </c>
      <c r="AF56" s="74">
        <f t="shared" si="23"/>
        <v>0</v>
      </c>
      <c r="AG56" s="74">
        <f t="shared" si="23"/>
        <v>0</v>
      </c>
      <c r="AH56" s="74">
        <f t="shared" si="23"/>
        <v>0</v>
      </c>
      <c r="AI56" s="74">
        <f t="shared" si="23"/>
        <v>0.43486925999999998</v>
      </c>
      <c r="AJ56" s="74">
        <f>SUBTOTAL(9,AK56:AN56)</f>
        <v>0</v>
      </c>
      <c r="AK56" s="123">
        <v>0</v>
      </c>
      <c r="AL56" s="123">
        <v>0</v>
      </c>
      <c r="AM56" s="123">
        <v>0</v>
      </c>
      <c r="AN56" s="123">
        <v>0</v>
      </c>
      <c r="AO56" s="74">
        <f>SUBTOTAL(9,AP56:AS56)</f>
        <v>0</v>
      </c>
      <c r="AP56" s="123">
        <v>0</v>
      </c>
      <c r="AQ56" s="123">
        <v>0</v>
      </c>
      <c r="AR56" s="123">
        <v>0</v>
      </c>
      <c r="AS56" s="123">
        <v>0</v>
      </c>
      <c r="AT56" s="74">
        <f>SUBTOTAL(9,AU56:AX56)</f>
        <v>0.375</v>
      </c>
      <c r="AU56" s="123">
        <v>0</v>
      </c>
      <c r="AV56" s="123">
        <v>0</v>
      </c>
      <c r="AW56" s="123">
        <v>0</v>
      </c>
      <c r="AX56" s="123">
        <v>0.375</v>
      </c>
      <c r="AY56" s="74">
        <f>SUBTOTAL(9,AZ56:BC56)</f>
        <v>5.986925999999998E-2</v>
      </c>
      <c r="AZ56" s="123">
        <v>0</v>
      </c>
      <c r="BA56" s="123">
        <v>0</v>
      </c>
      <c r="BB56" s="123">
        <v>0</v>
      </c>
      <c r="BC56" s="123">
        <v>5.986925999999998E-2</v>
      </c>
      <c r="BD56" s="19"/>
      <c r="BE56" s="19"/>
      <c r="BF56" s="40"/>
      <c r="BG56" s="52"/>
      <c r="BH56" s="52"/>
      <c r="BI56" s="52"/>
      <c r="BJ56" s="41"/>
      <c r="BK56" s="1"/>
      <c r="BL56" s="1"/>
      <c r="BM56" s="19"/>
    </row>
    <row r="57" spans="1:65" ht="31.5" x14ac:dyDescent="0.25">
      <c r="A57" s="59" t="s">
        <v>142</v>
      </c>
      <c r="B57" s="63" t="s">
        <v>150</v>
      </c>
      <c r="C57" s="64" t="s">
        <v>151</v>
      </c>
      <c r="D57" s="123">
        <v>33.578958612000001</v>
      </c>
      <c r="E57" s="74">
        <f>SUBTOTAL(9,F57:I57)</f>
        <v>30.1960254</v>
      </c>
      <c r="F57" s="74">
        <f t="shared" si="22"/>
        <v>0</v>
      </c>
      <c r="G57" s="74">
        <f t="shared" si="22"/>
        <v>28.829364479999999</v>
      </c>
      <c r="H57" s="74">
        <f t="shared" si="22"/>
        <v>0</v>
      </c>
      <c r="I57" s="74">
        <f t="shared" si="22"/>
        <v>1.3666609200000002</v>
      </c>
      <c r="J57" s="74">
        <f>SUBTOTAL(9,K57:N57)</f>
        <v>4.5324873600000002</v>
      </c>
      <c r="K57" s="123">
        <v>0</v>
      </c>
      <c r="L57" s="123">
        <v>4.2324873600000004</v>
      </c>
      <c r="M57" s="123">
        <v>0</v>
      </c>
      <c r="N57" s="123">
        <v>0.3</v>
      </c>
      <c r="O57" s="74">
        <f>SUBTOTAL(9,P57:S57)</f>
        <v>6.34469131</v>
      </c>
      <c r="P57" s="123">
        <v>0</v>
      </c>
      <c r="Q57" s="123">
        <v>5.9435942400000004</v>
      </c>
      <c r="R57" s="123">
        <v>0</v>
      </c>
      <c r="S57" s="123">
        <v>0.40109707000000006</v>
      </c>
      <c r="T57" s="74">
        <f>SUBTOTAL(9,U57:X57)</f>
        <v>12.827802549999999</v>
      </c>
      <c r="U57" s="123">
        <v>0</v>
      </c>
      <c r="V57" s="123">
        <v>12.2928</v>
      </c>
      <c r="W57" s="123">
        <v>0</v>
      </c>
      <c r="X57" s="123">
        <v>0.53500255000000019</v>
      </c>
      <c r="Y57" s="74">
        <f>SUBTOTAL(9,Z57:AC57)</f>
        <v>6.4910441800000003</v>
      </c>
      <c r="Z57" s="123">
        <v>0</v>
      </c>
      <c r="AA57" s="123">
        <v>6.3604828800000002</v>
      </c>
      <c r="AB57" s="123">
        <v>0</v>
      </c>
      <c r="AC57" s="123">
        <v>0.13056129999999985</v>
      </c>
      <c r="AD57" s="123">
        <v>34.814999999999998</v>
      </c>
      <c r="AE57" s="74">
        <f>SUBTOTAL(9,AF57:AI57)</f>
        <v>1.5603591499999998</v>
      </c>
      <c r="AF57" s="74">
        <f t="shared" si="23"/>
        <v>0</v>
      </c>
      <c r="AG57" s="74">
        <f t="shared" si="23"/>
        <v>0</v>
      </c>
      <c r="AH57" s="74">
        <f t="shared" si="23"/>
        <v>0</v>
      </c>
      <c r="AI57" s="74">
        <f t="shared" si="23"/>
        <v>1.5603591499999998</v>
      </c>
      <c r="AJ57" s="74">
        <f>SUBTOTAL(9,AK57:AN57)</f>
        <v>0.70109706999999999</v>
      </c>
      <c r="AK57" s="123">
        <v>0</v>
      </c>
      <c r="AL57" s="123">
        <v>0</v>
      </c>
      <c r="AM57" s="123">
        <v>0</v>
      </c>
      <c r="AN57" s="123">
        <v>0.70109706999999999</v>
      </c>
      <c r="AO57" s="74">
        <f>SUBTOTAL(9,AP57:AS57)</f>
        <v>0</v>
      </c>
      <c r="AP57" s="123">
        <v>0</v>
      </c>
      <c r="AQ57" s="123">
        <v>0</v>
      </c>
      <c r="AR57" s="123">
        <v>0</v>
      </c>
      <c r="AS57" s="123">
        <v>0</v>
      </c>
      <c r="AT57" s="74">
        <f>SUBTOTAL(9,AU57:AX57)</f>
        <v>0.53500255000000008</v>
      </c>
      <c r="AU57" s="123">
        <v>0</v>
      </c>
      <c r="AV57" s="123">
        <v>0</v>
      </c>
      <c r="AW57" s="123">
        <v>0</v>
      </c>
      <c r="AX57" s="123">
        <v>0.53500255000000008</v>
      </c>
      <c r="AY57" s="74">
        <f>SUBTOTAL(9,AZ57:BC57)</f>
        <v>0.32425952999999974</v>
      </c>
      <c r="AZ57" s="123">
        <v>0</v>
      </c>
      <c r="BA57" s="123">
        <v>0</v>
      </c>
      <c r="BB57" s="123">
        <v>0</v>
      </c>
      <c r="BC57" s="123">
        <v>0.32425952999999974</v>
      </c>
      <c r="BD57" s="19"/>
      <c r="BE57" s="19"/>
      <c r="BF57" s="40"/>
      <c r="BG57" s="52"/>
      <c r="BH57" s="52"/>
      <c r="BI57" s="52"/>
      <c r="BJ57" s="41"/>
      <c r="BK57" s="1"/>
      <c r="BL57" s="1"/>
      <c r="BM57" s="19"/>
    </row>
    <row r="58" spans="1:65" s="19" customFormat="1" ht="15.75" x14ac:dyDescent="0.25">
      <c r="A58" s="45" t="s">
        <v>152</v>
      </c>
      <c r="B58" s="48" t="s">
        <v>153</v>
      </c>
      <c r="C58" s="47" t="s">
        <v>79</v>
      </c>
      <c r="D58" s="122">
        <f t="shared" ref="D58:BC58" si="24">SUM(D59)</f>
        <v>229.42820750199996</v>
      </c>
      <c r="E58" s="122">
        <f t="shared" si="24"/>
        <v>47.530491359999992</v>
      </c>
      <c r="F58" s="122">
        <f t="shared" si="24"/>
        <v>0</v>
      </c>
      <c r="G58" s="122">
        <f t="shared" si="24"/>
        <v>44.687337119999995</v>
      </c>
      <c r="H58" s="122">
        <f t="shared" si="24"/>
        <v>0.10999296000000001</v>
      </c>
      <c r="I58" s="122">
        <f t="shared" si="24"/>
        <v>2.7331612799999996</v>
      </c>
      <c r="J58" s="122">
        <f t="shared" si="24"/>
        <v>6.1058599399999993</v>
      </c>
      <c r="K58" s="122">
        <f t="shared" si="24"/>
        <v>0</v>
      </c>
      <c r="L58" s="122">
        <f t="shared" si="24"/>
        <v>4.8910358399999998</v>
      </c>
      <c r="M58" s="122">
        <f t="shared" si="24"/>
        <v>0</v>
      </c>
      <c r="N58" s="122">
        <f t="shared" si="24"/>
        <v>1.2148240999999997</v>
      </c>
      <c r="O58" s="122">
        <f t="shared" si="24"/>
        <v>22.53810451</v>
      </c>
      <c r="P58" s="122">
        <f t="shared" si="24"/>
        <v>0</v>
      </c>
      <c r="Q58" s="122">
        <f t="shared" si="24"/>
        <v>21.909402239999999</v>
      </c>
      <c r="R58" s="122">
        <f t="shared" si="24"/>
        <v>0</v>
      </c>
      <c r="S58" s="122">
        <f t="shared" si="24"/>
        <v>0.62870227000000023</v>
      </c>
      <c r="T58" s="122">
        <f t="shared" si="24"/>
        <v>8.3014543499999984</v>
      </c>
      <c r="U58" s="122">
        <f t="shared" si="24"/>
        <v>0</v>
      </c>
      <c r="V58" s="122">
        <f t="shared" si="24"/>
        <v>8.0826508799999992</v>
      </c>
      <c r="W58" s="122">
        <f t="shared" si="24"/>
        <v>0</v>
      </c>
      <c r="X58" s="122">
        <f t="shared" si="24"/>
        <v>0.21880347</v>
      </c>
      <c r="Y58" s="122">
        <f t="shared" si="24"/>
        <v>10.58507256</v>
      </c>
      <c r="Z58" s="122">
        <f t="shared" si="24"/>
        <v>0</v>
      </c>
      <c r="AA58" s="122">
        <f t="shared" si="24"/>
        <v>9.8042481600000002</v>
      </c>
      <c r="AB58" s="122">
        <f t="shared" si="24"/>
        <v>0.10999296000000001</v>
      </c>
      <c r="AC58" s="122">
        <f t="shared" si="24"/>
        <v>0.67083143999999983</v>
      </c>
      <c r="AD58" s="122">
        <f t="shared" si="24"/>
        <v>263.49810789999998</v>
      </c>
      <c r="AE58" s="122">
        <f t="shared" si="24"/>
        <v>20.175404699999998</v>
      </c>
      <c r="AF58" s="122">
        <f t="shared" si="24"/>
        <v>0</v>
      </c>
      <c r="AG58" s="122">
        <f t="shared" si="24"/>
        <v>0.95191799999999993</v>
      </c>
      <c r="AH58" s="122">
        <f t="shared" si="24"/>
        <v>16.538065119999999</v>
      </c>
      <c r="AI58" s="122">
        <f t="shared" si="24"/>
        <v>2.6854215800000008</v>
      </c>
      <c r="AJ58" s="122">
        <f t="shared" si="24"/>
        <v>6.4834757999999999</v>
      </c>
      <c r="AK58" s="122">
        <f t="shared" si="24"/>
        <v>0</v>
      </c>
      <c r="AL58" s="122">
        <f t="shared" si="24"/>
        <v>0</v>
      </c>
      <c r="AM58" s="122">
        <f t="shared" si="24"/>
        <v>5.3561385100000001</v>
      </c>
      <c r="AN58" s="122">
        <f t="shared" si="24"/>
        <v>1.12733729</v>
      </c>
      <c r="AO58" s="122">
        <f t="shared" si="24"/>
        <v>7.1270672600000005</v>
      </c>
      <c r="AP58" s="122">
        <f t="shared" si="24"/>
        <v>0</v>
      </c>
      <c r="AQ58" s="122">
        <f t="shared" si="24"/>
        <v>0.79169899999999993</v>
      </c>
      <c r="AR58" s="122">
        <f t="shared" si="24"/>
        <v>5.7198166600000002</v>
      </c>
      <c r="AS58" s="122">
        <f t="shared" si="24"/>
        <v>0.61555160000000009</v>
      </c>
      <c r="AT58" s="122">
        <f t="shared" si="24"/>
        <v>2.6988448000000007</v>
      </c>
      <c r="AU58" s="122">
        <f t="shared" si="24"/>
        <v>0</v>
      </c>
      <c r="AV58" s="122">
        <f t="shared" si="24"/>
        <v>0</v>
      </c>
      <c r="AW58" s="122">
        <f t="shared" si="24"/>
        <v>2.5157733400000009</v>
      </c>
      <c r="AX58" s="122">
        <f t="shared" si="24"/>
        <v>0.18307146000000007</v>
      </c>
      <c r="AY58" s="122">
        <f t="shared" si="24"/>
        <v>3.8660168399999986</v>
      </c>
      <c r="AZ58" s="122">
        <f t="shared" si="24"/>
        <v>0</v>
      </c>
      <c r="BA58" s="122">
        <f t="shared" si="24"/>
        <v>0.160219</v>
      </c>
      <c r="BB58" s="122">
        <f t="shared" si="24"/>
        <v>2.9463366099999977</v>
      </c>
      <c r="BC58" s="122">
        <f t="shared" si="24"/>
        <v>0.75946123000000054</v>
      </c>
      <c r="BF58" s="40"/>
      <c r="BJ58" s="41"/>
    </row>
    <row r="59" spans="1:65" ht="47.25" x14ac:dyDescent="0.25">
      <c r="A59" s="49" t="s">
        <v>152</v>
      </c>
      <c r="B59" s="55" t="s">
        <v>154</v>
      </c>
      <c r="C59" s="56" t="s">
        <v>155</v>
      </c>
      <c r="D59" s="123">
        <v>229.42820750199996</v>
      </c>
      <c r="E59" s="74">
        <f>SUBTOTAL(9,F59:I59)</f>
        <v>47.530491359999992</v>
      </c>
      <c r="F59" s="74">
        <f>K59+P59+U59+Z59</f>
        <v>0</v>
      </c>
      <c r="G59" s="74">
        <f>L59+Q59+V59+AA59</f>
        <v>44.687337119999995</v>
      </c>
      <c r="H59" s="74">
        <f>M59+R59+W59+AB59</f>
        <v>0.10999296000000001</v>
      </c>
      <c r="I59" s="74">
        <f>N59+S59+X59+AC59</f>
        <v>2.7331612799999996</v>
      </c>
      <c r="J59" s="74">
        <f>SUBTOTAL(9,K59:N59)</f>
        <v>6.1058599399999993</v>
      </c>
      <c r="K59" s="123">
        <v>0</v>
      </c>
      <c r="L59" s="123">
        <v>4.8910358399999998</v>
      </c>
      <c r="M59" s="123">
        <v>0</v>
      </c>
      <c r="N59" s="123">
        <v>1.2148240999999997</v>
      </c>
      <c r="O59" s="74">
        <f>SUBTOTAL(9,P59:S59)</f>
        <v>22.53810451</v>
      </c>
      <c r="P59" s="123">
        <v>0</v>
      </c>
      <c r="Q59" s="123">
        <v>21.909402239999999</v>
      </c>
      <c r="R59" s="123">
        <v>0</v>
      </c>
      <c r="S59" s="123">
        <v>0.62870227000000023</v>
      </c>
      <c r="T59" s="74">
        <f>SUBTOTAL(9,U59:X59)</f>
        <v>8.3014543499999984</v>
      </c>
      <c r="U59" s="123">
        <v>0</v>
      </c>
      <c r="V59" s="123">
        <v>8.0826508799999992</v>
      </c>
      <c r="W59" s="123">
        <v>0</v>
      </c>
      <c r="X59" s="123">
        <v>0.21880347</v>
      </c>
      <c r="Y59" s="74">
        <f>SUBTOTAL(9,Z59:AC59)</f>
        <v>10.58507256</v>
      </c>
      <c r="Z59" s="123">
        <v>0</v>
      </c>
      <c r="AA59" s="123">
        <v>9.8042481600000002</v>
      </c>
      <c r="AB59" s="123">
        <v>0.10999296000000001</v>
      </c>
      <c r="AC59" s="123">
        <v>0.67083143999999983</v>
      </c>
      <c r="AD59" s="123">
        <v>263.49810789999998</v>
      </c>
      <c r="AE59" s="74">
        <f>SUBTOTAL(9,AF59:AI59)</f>
        <v>20.175404699999998</v>
      </c>
      <c r="AF59" s="74">
        <f>AK59+AP59+AU59+AZ59</f>
        <v>0</v>
      </c>
      <c r="AG59" s="74">
        <f>AL59+AQ59+AV59+BA59</f>
        <v>0.95191799999999993</v>
      </c>
      <c r="AH59" s="74">
        <f>AM59+AR59+AW59+BB59</f>
        <v>16.538065119999999</v>
      </c>
      <c r="AI59" s="74">
        <f>AN59+AS59+AX59+BC59</f>
        <v>2.6854215800000008</v>
      </c>
      <c r="AJ59" s="74">
        <f>SUBTOTAL(9,AK59:AN59)</f>
        <v>6.4834757999999999</v>
      </c>
      <c r="AK59" s="123">
        <v>0</v>
      </c>
      <c r="AL59" s="123">
        <v>0</v>
      </c>
      <c r="AM59" s="123">
        <v>5.3561385100000001</v>
      </c>
      <c r="AN59" s="123">
        <v>1.12733729</v>
      </c>
      <c r="AO59" s="74">
        <f>SUBTOTAL(9,AP59:AS59)</f>
        <v>7.1270672600000005</v>
      </c>
      <c r="AP59" s="123">
        <v>0</v>
      </c>
      <c r="AQ59" s="123">
        <v>0.79169899999999993</v>
      </c>
      <c r="AR59" s="123">
        <v>5.7198166600000002</v>
      </c>
      <c r="AS59" s="123">
        <v>0.61555160000000009</v>
      </c>
      <c r="AT59" s="74">
        <f>SUBTOTAL(9,AU59:AX59)</f>
        <v>2.6988448000000007</v>
      </c>
      <c r="AU59" s="123">
        <v>0</v>
      </c>
      <c r="AV59" s="123">
        <v>0</v>
      </c>
      <c r="AW59" s="123">
        <v>2.5157733400000009</v>
      </c>
      <c r="AX59" s="123">
        <v>0.18307146000000007</v>
      </c>
      <c r="AY59" s="74">
        <f>SUBTOTAL(9,AZ59:BC59)</f>
        <v>3.8660168399999986</v>
      </c>
      <c r="AZ59" s="123">
        <v>0</v>
      </c>
      <c r="BA59" s="123">
        <v>0.160219</v>
      </c>
      <c r="BB59" s="123">
        <v>2.9463366099999977</v>
      </c>
      <c r="BC59" s="123">
        <v>0.75946123000000054</v>
      </c>
      <c r="BD59" s="19"/>
      <c r="BE59" s="19"/>
      <c r="BF59" s="40"/>
      <c r="BG59" s="52"/>
      <c r="BH59" s="52"/>
      <c r="BI59" s="52"/>
      <c r="BJ59" s="41"/>
      <c r="BK59" s="1"/>
      <c r="BL59" s="1"/>
      <c r="BM59" s="19"/>
    </row>
    <row r="60" spans="1:65" s="19" customFormat="1" ht="31.5" x14ac:dyDescent="0.25">
      <c r="A60" s="45" t="s">
        <v>156</v>
      </c>
      <c r="B60" s="48" t="s">
        <v>157</v>
      </c>
      <c r="C60" s="47" t="s">
        <v>79</v>
      </c>
      <c r="D60" s="122">
        <f>SUM(D61:D64)</f>
        <v>339.06906192399998</v>
      </c>
      <c r="E60" s="122">
        <f t="shared" ref="E60:BC60" si="25">SUM(E61:E64)</f>
        <v>233.67340399000003</v>
      </c>
      <c r="F60" s="122">
        <f t="shared" si="25"/>
        <v>0.48392200000000002</v>
      </c>
      <c r="G60" s="122">
        <f t="shared" si="25"/>
        <v>207.93404966</v>
      </c>
      <c r="H60" s="122">
        <f t="shared" si="25"/>
        <v>16.203112179999998</v>
      </c>
      <c r="I60" s="122">
        <f t="shared" si="25"/>
        <v>9.0523201499999999</v>
      </c>
      <c r="J60" s="122">
        <f t="shared" si="25"/>
        <v>26.415968989999996</v>
      </c>
      <c r="K60" s="122">
        <f t="shared" si="25"/>
        <v>0</v>
      </c>
      <c r="L60" s="122">
        <f t="shared" si="25"/>
        <v>14.235809290000001</v>
      </c>
      <c r="M60" s="122">
        <f t="shared" si="25"/>
        <v>11.281620509999998</v>
      </c>
      <c r="N60" s="122">
        <f t="shared" si="25"/>
        <v>0.89853918999999993</v>
      </c>
      <c r="O60" s="122">
        <f t="shared" si="25"/>
        <v>57.485397279999994</v>
      </c>
      <c r="P60" s="122">
        <f t="shared" si="25"/>
        <v>0</v>
      </c>
      <c r="Q60" s="122">
        <f t="shared" si="25"/>
        <v>47.978699999999996</v>
      </c>
      <c r="R60" s="122">
        <f t="shared" si="25"/>
        <v>3.9254506800000009</v>
      </c>
      <c r="S60" s="122">
        <f t="shared" si="25"/>
        <v>5.5812466000000001</v>
      </c>
      <c r="T60" s="122">
        <f t="shared" si="25"/>
        <v>73.356662630000002</v>
      </c>
      <c r="U60" s="122">
        <f t="shared" si="25"/>
        <v>0</v>
      </c>
      <c r="V60" s="122">
        <f t="shared" si="25"/>
        <v>70.922534020000001</v>
      </c>
      <c r="W60" s="122">
        <f t="shared" si="25"/>
        <v>1.0393138900000001</v>
      </c>
      <c r="X60" s="122">
        <f t="shared" si="25"/>
        <v>1.3948147200000001</v>
      </c>
      <c r="Y60" s="122">
        <f t="shared" si="25"/>
        <v>76.415375089999998</v>
      </c>
      <c r="Z60" s="122">
        <f t="shared" si="25"/>
        <v>0.48392200000000002</v>
      </c>
      <c r="AA60" s="122">
        <f t="shared" si="25"/>
        <v>74.797006350000004</v>
      </c>
      <c r="AB60" s="122">
        <f t="shared" si="25"/>
        <v>-4.3272900000000003E-2</v>
      </c>
      <c r="AC60" s="122">
        <f t="shared" si="25"/>
        <v>1.1777196400000005</v>
      </c>
      <c r="AD60" s="122">
        <f t="shared" si="25"/>
        <v>353.66517468000001</v>
      </c>
      <c r="AE60" s="122">
        <f t="shared" si="25"/>
        <v>89.435204640000009</v>
      </c>
      <c r="AF60" s="122">
        <f t="shared" si="25"/>
        <v>0.48392200000000002</v>
      </c>
      <c r="AG60" s="122">
        <f t="shared" si="25"/>
        <v>57.963357000000002</v>
      </c>
      <c r="AH60" s="122">
        <f t="shared" si="25"/>
        <v>22.17277314</v>
      </c>
      <c r="AI60" s="122">
        <f t="shared" si="25"/>
        <v>8.8151524999999999</v>
      </c>
      <c r="AJ60" s="122">
        <f t="shared" si="25"/>
        <v>0.81575551000000002</v>
      </c>
      <c r="AK60" s="122">
        <f t="shared" si="25"/>
        <v>0</v>
      </c>
      <c r="AL60" s="122">
        <f t="shared" si="25"/>
        <v>0</v>
      </c>
      <c r="AM60" s="122">
        <f t="shared" si="25"/>
        <v>0</v>
      </c>
      <c r="AN60" s="122">
        <f t="shared" si="25"/>
        <v>0.81575551000000002</v>
      </c>
      <c r="AO60" s="122">
        <f t="shared" si="25"/>
        <v>5.5873168</v>
      </c>
      <c r="AP60" s="122">
        <f t="shared" si="25"/>
        <v>0</v>
      </c>
      <c r="AQ60" s="122">
        <f t="shared" si="25"/>
        <v>0</v>
      </c>
      <c r="AR60" s="122">
        <f t="shared" si="25"/>
        <v>0.25438309000000003</v>
      </c>
      <c r="AS60" s="122">
        <f t="shared" si="25"/>
        <v>5.3329337099999998</v>
      </c>
      <c r="AT60" s="122">
        <f t="shared" si="25"/>
        <v>7.4358026699999993</v>
      </c>
      <c r="AU60" s="122">
        <f t="shared" si="25"/>
        <v>0</v>
      </c>
      <c r="AV60" s="122">
        <f t="shared" si="25"/>
        <v>0</v>
      </c>
      <c r="AW60" s="122">
        <f t="shared" si="25"/>
        <v>6.0837801700000007</v>
      </c>
      <c r="AX60" s="122">
        <f t="shared" si="25"/>
        <v>1.3520224999999988</v>
      </c>
      <c r="AY60" s="122">
        <f t="shared" si="25"/>
        <v>75.596329660000009</v>
      </c>
      <c r="AZ60" s="122">
        <f t="shared" si="25"/>
        <v>0.48392200000000002</v>
      </c>
      <c r="BA60" s="122">
        <f t="shared" si="25"/>
        <v>57.963357000000002</v>
      </c>
      <c r="BB60" s="122">
        <f t="shared" si="25"/>
        <v>15.834609879999999</v>
      </c>
      <c r="BC60" s="122">
        <f t="shared" si="25"/>
        <v>1.3144407800000004</v>
      </c>
      <c r="BF60" s="40"/>
      <c r="BJ60" s="41"/>
    </row>
    <row r="61" spans="1:65" s="19" customFormat="1" ht="47.25" x14ac:dyDescent="0.25">
      <c r="A61" s="59" t="s">
        <v>156</v>
      </c>
      <c r="B61" s="71" t="s">
        <v>158</v>
      </c>
      <c r="C61" s="61" t="s">
        <v>159</v>
      </c>
      <c r="D61" s="74" t="s">
        <v>160</v>
      </c>
      <c r="E61" s="74">
        <f>SUBTOTAL(9,F61:I61)</f>
        <v>8.1625370000000003E-2</v>
      </c>
      <c r="F61" s="74">
        <f t="shared" ref="F61:I64" si="26">K61+P61+U61+Z61</f>
        <v>0</v>
      </c>
      <c r="G61" s="74">
        <f t="shared" si="26"/>
        <v>0</v>
      </c>
      <c r="H61" s="74">
        <f t="shared" si="26"/>
        <v>0</v>
      </c>
      <c r="I61" s="74">
        <f t="shared" si="26"/>
        <v>8.1625370000000003E-2</v>
      </c>
      <c r="J61" s="74">
        <f>SUBTOTAL(9,K61:N61)</f>
        <v>5.8068299999999998E-3</v>
      </c>
      <c r="K61" s="74">
        <v>0</v>
      </c>
      <c r="L61" s="74">
        <v>0</v>
      </c>
      <c r="M61" s="74">
        <v>0</v>
      </c>
      <c r="N61" s="74">
        <v>5.8068299999999998E-3</v>
      </c>
      <c r="O61" s="74">
        <f>SUBTOTAL(9,P61:S61)</f>
        <v>5.8068299999999998E-3</v>
      </c>
      <c r="P61" s="74">
        <v>0</v>
      </c>
      <c r="Q61" s="74">
        <v>0</v>
      </c>
      <c r="R61" s="74">
        <v>0</v>
      </c>
      <c r="S61" s="74">
        <v>5.8068299999999998E-3</v>
      </c>
      <c r="T61" s="74">
        <f>SUBTOTAL(9,U61:X61)</f>
        <v>5.8068300000000015E-3</v>
      </c>
      <c r="U61" s="74">
        <v>0</v>
      </c>
      <c r="V61" s="74">
        <v>0</v>
      </c>
      <c r="W61" s="74">
        <v>0</v>
      </c>
      <c r="X61" s="74">
        <v>5.8068300000000015E-3</v>
      </c>
      <c r="Y61" s="74">
        <f>SUBTOTAL(9,Z61:AC61)</f>
        <v>6.4204880000000006E-2</v>
      </c>
      <c r="Z61" s="74">
        <v>0</v>
      </c>
      <c r="AA61" s="74">
        <v>0</v>
      </c>
      <c r="AB61" s="74">
        <v>0</v>
      </c>
      <c r="AC61" s="74">
        <v>6.4204880000000006E-2</v>
      </c>
      <c r="AD61" s="74" t="s">
        <v>160</v>
      </c>
      <c r="AE61" s="74">
        <f>SUBTOTAL(9,AF61:AI61)</f>
        <v>2.3227370000000001E-2</v>
      </c>
      <c r="AF61" s="74">
        <f t="shared" ref="AF61:AI64" si="27">AK61+AP61+AU61+AZ61</f>
        <v>0</v>
      </c>
      <c r="AG61" s="74">
        <f t="shared" si="27"/>
        <v>0</v>
      </c>
      <c r="AH61" s="74">
        <f t="shared" si="27"/>
        <v>0</v>
      </c>
      <c r="AI61" s="74">
        <f t="shared" si="27"/>
        <v>2.3227370000000001E-2</v>
      </c>
      <c r="AJ61" s="74">
        <f>SUBTOTAL(9,AK61:AN61)</f>
        <v>5.8068299999999998E-3</v>
      </c>
      <c r="AK61" s="74">
        <v>0</v>
      </c>
      <c r="AL61" s="74">
        <v>0</v>
      </c>
      <c r="AM61" s="74">
        <v>0</v>
      </c>
      <c r="AN61" s="74">
        <v>5.8068299999999998E-3</v>
      </c>
      <c r="AO61" s="74">
        <f>SUBTOTAL(9,AP61:AS61)</f>
        <v>5.8068299999999998E-3</v>
      </c>
      <c r="AP61" s="74">
        <v>0</v>
      </c>
      <c r="AQ61" s="74">
        <v>0</v>
      </c>
      <c r="AR61" s="74">
        <v>0</v>
      </c>
      <c r="AS61" s="74">
        <v>5.8068299999999998E-3</v>
      </c>
      <c r="AT61" s="74">
        <f>SUBTOTAL(9,AU61:AX61)</f>
        <v>5.8068300000000007E-3</v>
      </c>
      <c r="AU61" s="74">
        <v>0</v>
      </c>
      <c r="AV61" s="74">
        <v>0</v>
      </c>
      <c r="AW61" s="74">
        <v>0</v>
      </c>
      <c r="AX61" s="74">
        <v>5.8068300000000007E-3</v>
      </c>
      <c r="AY61" s="74">
        <f>SUBTOTAL(9,AZ61:BC61)</f>
        <v>5.8068800000000004E-3</v>
      </c>
      <c r="AZ61" s="74">
        <v>0</v>
      </c>
      <c r="BA61" s="74">
        <v>0</v>
      </c>
      <c r="BB61" s="74">
        <v>0</v>
      </c>
      <c r="BC61" s="74">
        <v>5.8068800000000004E-3</v>
      </c>
      <c r="BF61" s="40"/>
      <c r="BG61" s="52"/>
      <c r="BH61" s="52"/>
      <c r="BI61" s="52"/>
      <c r="BJ61" s="41"/>
    </row>
    <row r="62" spans="1:65" ht="31.5" x14ac:dyDescent="0.25">
      <c r="A62" s="49" t="s">
        <v>156</v>
      </c>
      <c r="B62" s="62" t="s">
        <v>161</v>
      </c>
      <c r="C62" s="58" t="s">
        <v>162</v>
      </c>
      <c r="D62" s="123">
        <v>261.28622973999995</v>
      </c>
      <c r="E62" s="74">
        <f>SUBTOTAL(9,F62:I62)</f>
        <v>172.57446162000002</v>
      </c>
      <c r="F62" s="74">
        <f t="shared" si="26"/>
        <v>0.48392200000000002</v>
      </c>
      <c r="G62" s="74">
        <f t="shared" si="26"/>
        <v>163.00447919999999</v>
      </c>
      <c r="H62" s="74">
        <f t="shared" si="26"/>
        <v>1.6089937000000001</v>
      </c>
      <c r="I62" s="74">
        <f t="shared" si="26"/>
        <v>7.4770667199999998</v>
      </c>
      <c r="J62" s="74">
        <f>SUBTOTAL(9,K62:N62)</f>
        <v>13.242919760000001</v>
      </c>
      <c r="K62" s="123">
        <v>0</v>
      </c>
      <c r="L62" s="123">
        <v>12.365390400000001</v>
      </c>
      <c r="M62" s="123">
        <v>0.60826757999999992</v>
      </c>
      <c r="N62" s="123">
        <v>0.26926178000000001</v>
      </c>
      <c r="O62" s="74">
        <f>SUBTOTAL(9,P62:S62)</f>
        <v>53.872728849999994</v>
      </c>
      <c r="P62" s="123">
        <v>0</v>
      </c>
      <c r="Q62" s="123">
        <v>47.978699999999996</v>
      </c>
      <c r="R62" s="123">
        <v>0.89947323000000001</v>
      </c>
      <c r="S62" s="123">
        <v>4.9945556199999999</v>
      </c>
      <c r="T62" s="74">
        <f>SUBTOTAL(9,U62:X62)</f>
        <v>66.82014787</v>
      </c>
      <c r="U62" s="123">
        <v>0</v>
      </c>
      <c r="V62" s="123">
        <v>65.452126800000002</v>
      </c>
      <c r="W62" s="123">
        <v>0.10125289</v>
      </c>
      <c r="X62" s="123">
        <v>1.2667681799999999</v>
      </c>
      <c r="Y62" s="74">
        <f>SUBTOTAL(9,Z62:AC62)</f>
        <v>38.638665140000008</v>
      </c>
      <c r="Z62" s="123">
        <v>0.48392200000000002</v>
      </c>
      <c r="AA62" s="123">
        <v>37.208262000000005</v>
      </c>
      <c r="AB62" s="123">
        <v>0</v>
      </c>
      <c r="AC62" s="123">
        <v>0.94648114000000061</v>
      </c>
      <c r="AD62" s="123">
        <v>258.83804736000002</v>
      </c>
      <c r="AE62" s="74">
        <f>SUBTOTAL(9,AF62:AI62)</f>
        <v>8.00144448</v>
      </c>
      <c r="AF62" s="74">
        <f t="shared" si="27"/>
        <v>0.48392200000000002</v>
      </c>
      <c r="AG62" s="74">
        <f t="shared" si="27"/>
        <v>0</v>
      </c>
      <c r="AH62" s="74">
        <f t="shared" si="27"/>
        <v>0</v>
      </c>
      <c r="AI62" s="74">
        <f t="shared" si="27"/>
        <v>7.5175224799999993</v>
      </c>
      <c r="AJ62" s="74">
        <f>SUBTOTAL(9,AK62:AN62)</f>
        <v>4.8536009999999997E-2</v>
      </c>
      <c r="AK62" s="123">
        <v>0</v>
      </c>
      <c r="AL62" s="123">
        <v>0</v>
      </c>
      <c r="AM62" s="123">
        <v>0</v>
      </c>
      <c r="AN62" s="123">
        <v>4.8536009999999997E-2</v>
      </c>
      <c r="AO62" s="74">
        <f>SUBTOTAL(9,AP62:AS62)</f>
        <v>5.0606180099999998</v>
      </c>
      <c r="AP62" s="123">
        <v>0</v>
      </c>
      <c r="AQ62" s="123">
        <v>0</v>
      </c>
      <c r="AR62" s="123">
        <v>0</v>
      </c>
      <c r="AS62" s="123">
        <v>5.0606180099999998</v>
      </c>
      <c r="AT62" s="74">
        <f>SUBTOTAL(9,AU62:AX62)</f>
        <v>1.2667681799999988</v>
      </c>
      <c r="AU62" s="123">
        <v>0</v>
      </c>
      <c r="AV62" s="123">
        <v>0</v>
      </c>
      <c r="AW62" s="123">
        <v>0</v>
      </c>
      <c r="AX62" s="123">
        <v>1.2667681799999988</v>
      </c>
      <c r="AY62" s="74">
        <f>SUBTOTAL(9,AZ62:BC62)</f>
        <v>1.6255222800000004</v>
      </c>
      <c r="AZ62" s="123">
        <v>0.48392200000000002</v>
      </c>
      <c r="BA62" s="123">
        <v>0</v>
      </c>
      <c r="BB62" s="123">
        <v>0</v>
      </c>
      <c r="BC62" s="123">
        <v>1.1416002800000005</v>
      </c>
      <c r="BD62" s="19"/>
      <c r="BE62" s="19"/>
      <c r="BF62" s="40"/>
      <c r="BG62" s="52"/>
      <c r="BH62" s="52"/>
      <c r="BI62" s="52"/>
      <c r="BJ62" s="41"/>
      <c r="BK62" s="1"/>
      <c r="BL62" s="1"/>
      <c r="BM62" s="19"/>
    </row>
    <row r="63" spans="1:65" ht="31.5" x14ac:dyDescent="0.25">
      <c r="A63" s="49" t="s">
        <v>156</v>
      </c>
      <c r="B63" s="62" t="s">
        <v>163</v>
      </c>
      <c r="C63" s="58" t="s">
        <v>164</v>
      </c>
      <c r="D63" s="123">
        <v>77.826105084000005</v>
      </c>
      <c r="E63" s="74">
        <f>SUBTOTAL(9,F63:I63)</f>
        <v>61.060589899999997</v>
      </c>
      <c r="F63" s="74">
        <f t="shared" si="26"/>
        <v>0</v>
      </c>
      <c r="G63" s="74">
        <f t="shared" si="26"/>
        <v>44.929570460000001</v>
      </c>
      <c r="H63" s="74">
        <f t="shared" si="26"/>
        <v>14.637391379999999</v>
      </c>
      <c r="I63" s="74">
        <f t="shared" si="26"/>
        <v>1.49362806</v>
      </c>
      <c r="J63" s="74">
        <f>SUBTOTAL(9,K63:N63)</f>
        <v>13.167242399999997</v>
      </c>
      <c r="K63" s="123">
        <v>0</v>
      </c>
      <c r="L63" s="123">
        <v>1.8704188899999998</v>
      </c>
      <c r="M63" s="123">
        <v>10.673352929999998</v>
      </c>
      <c r="N63" s="123">
        <v>0.62347058</v>
      </c>
      <c r="O63" s="74">
        <f>SUBTOTAL(9,P63:S63)</f>
        <v>3.6068616000000011</v>
      </c>
      <c r="P63" s="123">
        <v>0</v>
      </c>
      <c r="Q63" s="123">
        <v>0</v>
      </c>
      <c r="R63" s="123">
        <v>3.025977450000001</v>
      </c>
      <c r="S63" s="123">
        <v>0.58088414999999993</v>
      </c>
      <c r="T63" s="74">
        <f>SUBTOTAL(9,U63:X63)</f>
        <v>6.5307079300000002</v>
      </c>
      <c r="U63" s="123">
        <v>0</v>
      </c>
      <c r="V63" s="123">
        <v>5.4704072200000002</v>
      </c>
      <c r="W63" s="123">
        <v>0.93806100000000003</v>
      </c>
      <c r="X63" s="123">
        <v>0.12223971000000006</v>
      </c>
      <c r="Y63" s="74">
        <f>SUBTOTAL(9,Z63:AC63)</f>
        <v>37.755777969999997</v>
      </c>
      <c r="Z63" s="123">
        <v>0</v>
      </c>
      <c r="AA63" s="123">
        <v>37.588744349999999</v>
      </c>
      <c r="AB63" s="123">
        <v>0</v>
      </c>
      <c r="AC63" s="123">
        <v>0.16703361999999994</v>
      </c>
      <c r="AD63" s="123">
        <v>94.827127320000002</v>
      </c>
      <c r="AE63" s="74">
        <f>SUBTOTAL(9,AF63:AI63)</f>
        <v>81.410532790000005</v>
      </c>
      <c r="AF63" s="74">
        <f t="shared" si="27"/>
        <v>0</v>
      </c>
      <c r="AG63" s="74">
        <f t="shared" si="27"/>
        <v>57.963357000000002</v>
      </c>
      <c r="AH63" s="74">
        <f t="shared" si="27"/>
        <v>22.17277314</v>
      </c>
      <c r="AI63" s="74">
        <f t="shared" si="27"/>
        <v>1.2744026500000001</v>
      </c>
      <c r="AJ63" s="74">
        <f>SUBTOTAL(9,AK63:AN63)</f>
        <v>0.76141267000000001</v>
      </c>
      <c r="AK63" s="123">
        <v>0</v>
      </c>
      <c r="AL63" s="123">
        <v>0</v>
      </c>
      <c r="AM63" s="123">
        <v>0</v>
      </c>
      <c r="AN63" s="123">
        <v>0.76141267000000001</v>
      </c>
      <c r="AO63" s="74">
        <f>SUBTOTAL(9,AP63:AS63)</f>
        <v>0.52089196000000015</v>
      </c>
      <c r="AP63" s="123">
        <v>0</v>
      </c>
      <c r="AQ63" s="123">
        <v>0</v>
      </c>
      <c r="AR63" s="123">
        <v>0.25438309000000003</v>
      </c>
      <c r="AS63" s="123">
        <v>0.26650887000000012</v>
      </c>
      <c r="AT63" s="74">
        <f>SUBTOTAL(9,AU63:AX63)</f>
        <v>6.1632276600000004</v>
      </c>
      <c r="AU63" s="123">
        <v>0</v>
      </c>
      <c r="AV63" s="123">
        <v>0</v>
      </c>
      <c r="AW63" s="123">
        <v>6.0837801700000007</v>
      </c>
      <c r="AX63" s="123">
        <v>7.9447489999999954E-2</v>
      </c>
      <c r="AY63" s="74">
        <f>SUBTOTAL(9,AZ63:BC63)</f>
        <v>73.965000500000002</v>
      </c>
      <c r="AZ63" s="123">
        <v>0</v>
      </c>
      <c r="BA63" s="123">
        <v>57.963357000000002</v>
      </c>
      <c r="BB63" s="123">
        <v>15.834609879999999</v>
      </c>
      <c r="BC63" s="123">
        <v>0.16703361999999999</v>
      </c>
      <c r="BD63" s="19"/>
      <c r="BE63" s="19"/>
      <c r="BF63" s="40"/>
      <c r="BG63" s="52"/>
      <c r="BH63" s="52"/>
      <c r="BI63" s="52"/>
      <c r="BJ63" s="41"/>
      <c r="BK63" s="1"/>
      <c r="BL63" s="1"/>
      <c r="BM63" s="19"/>
    </row>
    <row r="64" spans="1:65" ht="47.25" x14ac:dyDescent="0.25">
      <c r="A64" s="49" t="s">
        <v>156</v>
      </c>
      <c r="B64" s="62" t="s">
        <v>165</v>
      </c>
      <c r="C64" s="58" t="s">
        <v>166</v>
      </c>
      <c r="D64" s="123">
        <v>-4.3272900000000003E-2</v>
      </c>
      <c r="E64" s="74">
        <f>SUBTOTAL(9,F64:I64)</f>
        <v>-4.3272900000000003E-2</v>
      </c>
      <c r="F64" s="74">
        <f t="shared" si="26"/>
        <v>0</v>
      </c>
      <c r="G64" s="74">
        <f t="shared" si="26"/>
        <v>0</v>
      </c>
      <c r="H64" s="74">
        <f t="shared" si="26"/>
        <v>-4.3272900000000003E-2</v>
      </c>
      <c r="I64" s="74">
        <f t="shared" si="26"/>
        <v>0</v>
      </c>
      <c r="J64" s="74">
        <f>SUBTOTAL(9,K64:N64)</f>
        <v>0</v>
      </c>
      <c r="K64" s="123">
        <v>0</v>
      </c>
      <c r="L64" s="123">
        <v>0</v>
      </c>
      <c r="M64" s="123">
        <v>0</v>
      </c>
      <c r="N64" s="123">
        <v>0</v>
      </c>
      <c r="O64" s="74">
        <f>SUBTOTAL(9,P64:S64)</f>
        <v>0</v>
      </c>
      <c r="P64" s="123">
        <v>0</v>
      </c>
      <c r="Q64" s="123">
        <v>0</v>
      </c>
      <c r="R64" s="123">
        <v>0</v>
      </c>
      <c r="S64" s="123">
        <v>0</v>
      </c>
      <c r="T64" s="74">
        <f>SUBTOTAL(9,U64:X64)</f>
        <v>0</v>
      </c>
      <c r="U64" s="123">
        <v>0</v>
      </c>
      <c r="V64" s="123">
        <v>0</v>
      </c>
      <c r="W64" s="123">
        <v>0</v>
      </c>
      <c r="X64" s="123">
        <v>0</v>
      </c>
      <c r="Y64" s="74">
        <f>SUBTOTAL(9,Z64:AC64)</f>
        <v>-4.3272900000000003E-2</v>
      </c>
      <c r="Z64" s="123">
        <v>0</v>
      </c>
      <c r="AA64" s="123">
        <v>0</v>
      </c>
      <c r="AB64" s="123">
        <v>-4.3272900000000003E-2</v>
      </c>
      <c r="AC64" s="123">
        <v>0</v>
      </c>
      <c r="AD64" s="123">
        <v>0</v>
      </c>
      <c r="AE64" s="74">
        <f>SUBTOTAL(9,AF64:AI64)</f>
        <v>0</v>
      </c>
      <c r="AF64" s="74">
        <f t="shared" si="27"/>
        <v>0</v>
      </c>
      <c r="AG64" s="74">
        <f t="shared" si="27"/>
        <v>0</v>
      </c>
      <c r="AH64" s="74">
        <f t="shared" si="27"/>
        <v>0</v>
      </c>
      <c r="AI64" s="74">
        <f t="shared" si="27"/>
        <v>0</v>
      </c>
      <c r="AJ64" s="74">
        <f>SUBTOTAL(9,AK64:AN64)</f>
        <v>0</v>
      </c>
      <c r="AK64" s="123">
        <v>0</v>
      </c>
      <c r="AL64" s="123">
        <v>0</v>
      </c>
      <c r="AM64" s="123">
        <v>0</v>
      </c>
      <c r="AN64" s="123">
        <v>0</v>
      </c>
      <c r="AO64" s="74">
        <f>SUBTOTAL(9,AP64:AS64)</f>
        <v>0</v>
      </c>
      <c r="AP64" s="123">
        <v>0</v>
      </c>
      <c r="AQ64" s="123">
        <v>0</v>
      </c>
      <c r="AR64" s="123">
        <v>0</v>
      </c>
      <c r="AS64" s="123">
        <v>0</v>
      </c>
      <c r="AT64" s="74">
        <f>SUBTOTAL(9,AU64:AX64)</f>
        <v>0</v>
      </c>
      <c r="AU64" s="123">
        <v>0</v>
      </c>
      <c r="AV64" s="123">
        <v>0</v>
      </c>
      <c r="AW64" s="123">
        <v>0</v>
      </c>
      <c r="AX64" s="123">
        <v>0</v>
      </c>
      <c r="AY64" s="74">
        <f>SUBTOTAL(9,AZ64:BC64)</f>
        <v>0</v>
      </c>
      <c r="AZ64" s="123">
        <v>0</v>
      </c>
      <c r="BA64" s="123">
        <v>0</v>
      </c>
      <c r="BB64" s="123">
        <v>0</v>
      </c>
      <c r="BC64" s="123">
        <v>0</v>
      </c>
      <c r="BD64" s="19"/>
      <c r="BE64" s="19"/>
      <c r="BF64" s="40"/>
      <c r="BG64" s="52"/>
      <c r="BH64" s="52"/>
      <c r="BI64" s="52"/>
      <c r="BJ64" s="41"/>
      <c r="BK64" s="1"/>
      <c r="BL64" s="1"/>
      <c r="BM64" s="19"/>
    </row>
    <row r="65" spans="1:65" s="19" customFormat="1" ht="31.5" x14ac:dyDescent="0.25">
      <c r="A65" s="45" t="s">
        <v>167</v>
      </c>
      <c r="B65" s="48" t="s">
        <v>168</v>
      </c>
      <c r="C65" s="47" t="s">
        <v>79</v>
      </c>
      <c r="D65" s="122">
        <f t="shared" ref="D65:BC65" si="28">D66+D79+D80+D96</f>
        <v>1683.7757984809009</v>
      </c>
      <c r="E65" s="122">
        <f t="shared" si="28"/>
        <v>1350.5748258800002</v>
      </c>
      <c r="F65" s="122">
        <f t="shared" si="28"/>
        <v>14.856411779999997</v>
      </c>
      <c r="G65" s="122">
        <f t="shared" si="28"/>
        <v>638.93955503999996</v>
      </c>
      <c r="H65" s="122">
        <f t="shared" si="28"/>
        <v>670.37315237999996</v>
      </c>
      <c r="I65" s="122">
        <f t="shared" si="28"/>
        <v>26.405706680000002</v>
      </c>
      <c r="J65" s="122">
        <f t="shared" si="28"/>
        <v>155.93134187999999</v>
      </c>
      <c r="K65" s="122">
        <f t="shared" si="28"/>
        <v>5.6482812300000003</v>
      </c>
      <c r="L65" s="122">
        <f t="shared" si="28"/>
        <v>28.395526019999998</v>
      </c>
      <c r="M65" s="122">
        <f t="shared" si="28"/>
        <v>120.32955231000003</v>
      </c>
      <c r="N65" s="122">
        <f t="shared" si="28"/>
        <v>1.5579823199999998</v>
      </c>
      <c r="O65" s="122">
        <f t="shared" si="28"/>
        <v>435.15699882999996</v>
      </c>
      <c r="P65" s="122">
        <f t="shared" si="28"/>
        <v>9.0662534899999976</v>
      </c>
      <c r="Q65" s="122">
        <f t="shared" si="28"/>
        <v>70.442367259999997</v>
      </c>
      <c r="R65" s="122">
        <f t="shared" si="28"/>
        <v>348.84832050000006</v>
      </c>
      <c r="S65" s="122">
        <f t="shared" si="28"/>
        <v>6.8000575800000007</v>
      </c>
      <c r="T65" s="122">
        <f t="shared" si="28"/>
        <v>391.26311238</v>
      </c>
      <c r="U65" s="122">
        <f t="shared" si="28"/>
        <v>8.0313110000000007E-2</v>
      </c>
      <c r="V65" s="122">
        <f t="shared" si="28"/>
        <v>211.03984961999998</v>
      </c>
      <c r="W65" s="122">
        <f t="shared" si="28"/>
        <v>171.62985379</v>
      </c>
      <c r="X65" s="122">
        <f t="shared" si="28"/>
        <v>8.51309586</v>
      </c>
      <c r="Y65" s="122">
        <f t="shared" si="28"/>
        <v>368.22337279000004</v>
      </c>
      <c r="Z65" s="122">
        <f t="shared" si="28"/>
        <v>6.1563949999999999E-2</v>
      </c>
      <c r="AA65" s="122">
        <f t="shared" si="28"/>
        <v>329.06181214000003</v>
      </c>
      <c r="AB65" s="122">
        <f t="shared" si="28"/>
        <v>29.565425780000002</v>
      </c>
      <c r="AC65" s="122">
        <f t="shared" si="28"/>
        <v>9.5345709199999984</v>
      </c>
      <c r="AD65" s="122">
        <f t="shared" si="28"/>
        <v>1471.5242219199999</v>
      </c>
      <c r="AE65" s="122">
        <f t="shared" si="28"/>
        <v>1052.6280081099999</v>
      </c>
      <c r="AF65" s="122">
        <f t="shared" si="28"/>
        <v>8.6822563499999976</v>
      </c>
      <c r="AG65" s="122">
        <f t="shared" si="28"/>
        <v>466.12820198999998</v>
      </c>
      <c r="AH65" s="122">
        <f t="shared" si="28"/>
        <v>551.13922574999992</v>
      </c>
      <c r="AI65" s="122">
        <f t="shared" si="28"/>
        <v>26.678324019999998</v>
      </c>
      <c r="AJ65" s="122">
        <f t="shared" si="28"/>
        <v>19.520074899999997</v>
      </c>
      <c r="AK65" s="122">
        <f t="shared" si="28"/>
        <v>3.1973918599999998</v>
      </c>
      <c r="AL65" s="122">
        <f t="shared" si="28"/>
        <v>8.9598389100000002</v>
      </c>
      <c r="AM65" s="122">
        <f t="shared" si="28"/>
        <v>5.3190528299999995</v>
      </c>
      <c r="AN65" s="122">
        <f t="shared" si="28"/>
        <v>2.0437913000000001</v>
      </c>
      <c r="AO65" s="122">
        <f t="shared" si="28"/>
        <v>51.398925499999997</v>
      </c>
      <c r="AP65" s="122">
        <f t="shared" si="28"/>
        <v>5.4848644899999996</v>
      </c>
      <c r="AQ65" s="122">
        <f t="shared" si="28"/>
        <v>7.4039628500000001</v>
      </c>
      <c r="AR65" s="122">
        <f t="shared" si="28"/>
        <v>33.056941050000006</v>
      </c>
      <c r="AS65" s="122">
        <f t="shared" si="28"/>
        <v>5.4531571100000003</v>
      </c>
      <c r="AT65" s="122">
        <f t="shared" si="28"/>
        <v>508.18986502000001</v>
      </c>
      <c r="AU65" s="122">
        <f t="shared" si="28"/>
        <v>0</v>
      </c>
      <c r="AV65" s="122">
        <f t="shared" si="28"/>
        <v>60.430244779999995</v>
      </c>
      <c r="AW65" s="122">
        <f t="shared" si="28"/>
        <v>438.93543581000006</v>
      </c>
      <c r="AX65" s="122">
        <f t="shared" si="28"/>
        <v>8.824184429999999</v>
      </c>
      <c r="AY65" s="122">
        <f t="shared" si="28"/>
        <v>473.51914269000002</v>
      </c>
      <c r="AZ65" s="122">
        <f t="shared" si="28"/>
        <v>0</v>
      </c>
      <c r="BA65" s="122">
        <f t="shared" si="28"/>
        <v>389.33415545000008</v>
      </c>
      <c r="BB65" s="122">
        <f t="shared" si="28"/>
        <v>73.827796060000011</v>
      </c>
      <c r="BC65" s="122">
        <f t="shared" si="28"/>
        <v>10.16477978</v>
      </c>
      <c r="BF65" s="40"/>
      <c r="BJ65" s="41"/>
    </row>
    <row r="66" spans="1:65" s="19" customFormat="1" ht="47.25" x14ac:dyDescent="0.25">
      <c r="A66" s="45" t="s">
        <v>169</v>
      </c>
      <c r="B66" s="48" t="s">
        <v>170</v>
      </c>
      <c r="C66" s="47" t="s">
        <v>79</v>
      </c>
      <c r="D66" s="122">
        <f>SUM(D67:D78)</f>
        <v>580.75292855266991</v>
      </c>
      <c r="E66" s="122">
        <f t="shared" ref="E66:BC66" si="29">SUM(E67:E78)</f>
        <v>471.13088214999993</v>
      </c>
      <c r="F66" s="122">
        <f t="shared" si="29"/>
        <v>0</v>
      </c>
      <c r="G66" s="122">
        <f t="shared" si="29"/>
        <v>155.58837564999996</v>
      </c>
      <c r="H66" s="122">
        <f t="shared" si="29"/>
        <v>302.02140050999992</v>
      </c>
      <c r="I66" s="122">
        <f t="shared" si="29"/>
        <v>13.521105990000002</v>
      </c>
      <c r="J66" s="122">
        <f t="shared" si="29"/>
        <v>105.85281979</v>
      </c>
      <c r="K66" s="122">
        <f t="shared" si="29"/>
        <v>0</v>
      </c>
      <c r="L66" s="122">
        <f t="shared" si="29"/>
        <v>0.20537040000000001</v>
      </c>
      <c r="M66" s="122">
        <f t="shared" si="29"/>
        <v>104.25751753000002</v>
      </c>
      <c r="N66" s="122">
        <f t="shared" si="29"/>
        <v>1.3899318599999999</v>
      </c>
      <c r="O66" s="122">
        <f t="shared" si="29"/>
        <v>182.59968182</v>
      </c>
      <c r="P66" s="122">
        <f t="shared" si="29"/>
        <v>0</v>
      </c>
      <c r="Q66" s="122">
        <f t="shared" si="29"/>
        <v>16.728020400000002</v>
      </c>
      <c r="R66" s="122">
        <f t="shared" si="29"/>
        <v>160.18602396</v>
      </c>
      <c r="S66" s="122">
        <f t="shared" si="29"/>
        <v>5.6856374600000006</v>
      </c>
      <c r="T66" s="122">
        <f t="shared" si="29"/>
        <v>77.331405660000001</v>
      </c>
      <c r="U66" s="122">
        <f t="shared" si="29"/>
        <v>0</v>
      </c>
      <c r="V66" s="122">
        <f t="shared" si="29"/>
        <v>64.855567199999996</v>
      </c>
      <c r="W66" s="122">
        <f t="shared" si="29"/>
        <v>9.1800943699999991</v>
      </c>
      <c r="X66" s="122">
        <f t="shared" si="29"/>
        <v>3.2957440900000003</v>
      </c>
      <c r="Y66" s="122">
        <f t="shared" si="29"/>
        <v>105.34697487999998</v>
      </c>
      <c r="Z66" s="122">
        <f t="shared" si="29"/>
        <v>0</v>
      </c>
      <c r="AA66" s="122">
        <f t="shared" si="29"/>
        <v>73.799417650000009</v>
      </c>
      <c r="AB66" s="122">
        <f t="shared" si="29"/>
        <v>28.397764649999999</v>
      </c>
      <c r="AC66" s="122">
        <f t="shared" si="29"/>
        <v>3.1497925799999997</v>
      </c>
      <c r="AD66" s="122">
        <f t="shared" si="29"/>
        <v>527.84450856000001</v>
      </c>
      <c r="AE66" s="122">
        <f t="shared" si="29"/>
        <v>375.88150724000002</v>
      </c>
      <c r="AF66" s="122">
        <f t="shared" si="29"/>
        <v>0</v>
      </c>
      <c r="AG66" s="122">
        <f t="shared" si="29"/>
        <v>120.215532</v>
      </c>
      <c r="AH66" s="122">
        <f t="shared" si="29"/>
        <v>244.08828966999999</v>
      </c>
      <c r="AI66" s="122">
        <f t="shared" si="29"/>
        <v>11.57768557</v>
      </c>
      <c r="AJ66" s="122">
        <f t="shared" si="29"/>
        <v>3.8403086699999989</v>
      </c>
      <c r="AK66" s="122">
        <f t="shared" si="29"/>
        <v>0</v>
      </c>
      <c r="AL66" s="122">
        <f t="shared" si="29"/>
        <v>0</v>
      </c>
      <c r="AM66" s="122">
        <f t="shared" si="29"/>
        <v>1.8879781599999994</v>
      </c>
      <c r="AN66" s="122">
        <f t="shared" si="29"/>
        <v>1.9523305099999999</v>
      </c>
      <c r="AO66" s="122">
        <f t="shared" si="29"/>
        <v>28.089978650000003</v>
      </c>
      <c r="AP66" s="122">
        <f t="shared" si="29"/>
        <v>0</v>
      </c>
      <c r="AQ66" s="122">
        <f t="shared" si="29"/>
        <v>4.858466</v>
      </c>
      <c r="AR66" s="122">
        <f t="shared" si="29"/>
        <v>19.596754970000006</v>
      </c>
      <c r="AS66" s="122">
        <f t="shared" si="29"/>
        <v>3.6347576800000003</v>
      </c>
      <c r="AT66" s="122">
        <f t="shared" si="29"/>
        <v>185.50448072</v>
      </c>
      <c r="AU66" s="122">
        <f t="shared" si="29"/>
        <v>0</v>
      </c>
      <c r="AV66" s="122">
        <f t="shared" si="29"/>
        <v>22.893498000000001</v>
      </c>
      <c r="AW66" s="122">
        <f t="shared" si="29"/>
        <v>159.64383255999999</v>
      </c>
      <c r="AX66" s="122">
        <f t="shared" si="29"/>
        <v>2.9671501599999988</v>
      </c>
      <c r="AY66" s="122">
        <f t="shared" si="29"/>
        <v>158.44673920000002</v>
      </c>
      <c r="AZ66" s="122">
        <f t="shared" si="29"/>
        <v>0</v>
      </c>
      <c r="BA66" s="122">
        <f t="shared" si="29"/>
        <v>92.463568000000009</v>
      </c>
      <c r="BB66" s="122">
        <f t="shared" si="29"/>
        <v>62.959723980000014</v>
      </c>
      <c r="BC66" s="122">
        <f t="shared" si="29"/>
        <v>3.02344722</v>
      </c>
      <c r="BF66" s="40"/>
      <c r="BJ66" s="41"/>
    </row>
    <row r="67" spans="1:65" ht="31.5" x14ac:dyDescent="0.25">
      <c r="A67" s="49" t="s">
        <v>169</v>
      </c>
      <c r="B67" s="57" t="s">
        <v>171</v>
      </c>
      <c r="C67" s="58" t="s">
        <v>172</v>
      </c>
      <c r="D67" s="123">
        <v>34.679453858000002</v>
      </c>
      <c r="E67" s="74">
        <f t="shared" ref="E67:E78" si="30">SUBTOTAL(9,F67:I67)</f>
        <v>33.503317439999996</v>
      </c>
      <c r="F67" s="74">
        <f t="shared" ref="F67:I78" si="31">K67+P67+U67+Z67</f>
        <v>0</v>
      </c>
      <c r="G67" s="74">
        <f t="shared" si="31"/>
        <v>24.3627024</v>
      </c>
      <c r="H67" s="74">
        <f t="shared" si="31"/>
        <v>8.0907720800000007</v>
      </c>
      <c r="I67" s="74">
        <f t="shared" si="31"/>
        <v>1.0498429599999999</v>
      </c>
      <c r="J67" s="74">
        <f t="shared" ref="J67:J78" si="32">SUBTOTAL(9,K67:N67)</f>
        <v>0.81731262000000005</v>
      </c>
      <c r="K67" s="123">
        <v>0</v>
      </c>
      <c r="L67" s="123">
        <v>0</v>
      </c>
      <c r="M67" s="123">
        <v>0.81731262000000005</v>
      </c>
      <c r="N67" s="123">
        <v>0</v>
      </c>
      <c r="O67" s="74">
        <f t="shared" ref="O67:O78" si="33">SUBTOTAL(9,P67:S67)</f>
        <v>8.0704716900000015</v>
      </c>
      <c r="P67" s="123">
        <v>0</v>
      </c>
      <c r="Q67" s="123">
        <v>1.4166695999999999</v>
      </c>
      <c r="R67" s="123">
        <v>6.5842994600000004</v>
      </c>
      <c r="S67" s="123">
        <v>6.9502629999999996E-2</v>
      </c>
      <c r="T67" s="74">
        <f t="shared" ref="T67:T78" si="34">SUBTOTAL(9,U67:X67)</f>
        <v>24.615533130000003</v>
      </c>
      <c r="U67" s="123">
        <v>0</v>
      </c>
      <c r="V67" s="123">
        <v>22.946032800000001</v>
      </c>
      <c r="W67" s="123">
        <v>0.68915999999999999</v>
      </c>
      <c r="X67" s="123">
        <v>0.98034032999999998</v>
      </c>
      <c r="Y67" s="74">
        <f t="shared" ref="Y67:Y78" si="35">SUBTOTAL(9,Z67:AC67)</f>
        <v>0</v>
      </c>
      <c r="Z67" s="123">
        <v>0</v>
      </c>
      <c r="AA67" s="123">
        <v>0</v>
      </c>
      <c r="AB67" s="123">
        <v>0</v>
      </c>
      <c r="AC67" s="123">
        <v>0</v>
      </c>
      <c r="AD67" s="123">
        <v>29.7</v>
      </c>
      <c r="AE67" s="74">
        <f t="shared" ref="AE67:AE78" si="36">SUBTOTAL(9,AF67:AI67)</f>
        <v>28.695904159999998</v>
      </c>
      <c r="AF67" s="74">
        <f t="shared" ref="AF67:AI78" si="37">AK67+AP67+AU67+AZ67</f>
        <v>0</v>
      </c>
      <c r="AG67" s="74">
        <f t="shared" si="37"/>
        <v>20.302251999999999</v>
      </c>
      <c r="AH67" s="74">
        <f t="shared" si="37"/>
        <v>7.3438091999999999</v>
      </c>
      <c r="AI67" s="74">
        <f t="shared" si="37"/>
        <v>1.0498429599999999</v>
      </c>
      <c r="AJ67" s="74">
        <f t="shared" ref="AJ67:AJ78" si="38">SUBTOTAL(9,AK67:AN67)</f>
        <v>0</v>
      </c>
      <c r="AK67" s="123">
        <v>0</v>
      </c>
      <c r="AL67" s="123">
        <v>0</v>
      </c>
      <c r="AM67" s="123">
        <v>0</v>
      </c>
      <c r="AN67" s="123">
        <v>0</v>
      </c>
      <c r="AO67" s="74">
        <f t="shared" ref="AO67:AO78" si="39">SUBTOTAL(9,AP67:AS67)</f>
        <v>0.65868439000000001</v>
      </c>
      <c r="AP67" s="123">
        <v>0</v>
      </c>
      <c r="AQ67" s="123">
        <v>0</v>
      </c>
      <c r="AR67" s="123">
        <v>0.22878465000000001</v>
      </c>
      <c r="AS67" s="123">
        <v>0.42989974000000003</v>
      </c>
      <c r="AT67" s="74">
        <f t="shared" ref="AT67:AT78" si="40">SUBTOTAL(9,AU67:AX67)</f>
        <v>28.03721977</v>
      </c>
      <c r="AU67" s="123">
        <v>0</v>
      </c>
      <c r="AV67" s="123">
        <v>20.302251999999999</v>
      </c>
      <c r="AW67" s="123">
        <v>7.1150245500000002</v>
      </c>
      <c r="AX67" s="123">
        <v>0.61994321999999991</v>
      </c>
      <c r="AY67" s="74">
        <f t="shared" ref="AY67:AY78" si="41">SUBTOTAL(9,AZ67:BC67)</f>
        <v>0</v>
      </c>
      <c r="AZ67" s="123">
        <v>0</v>
      </c>
      <c r="BA67" s="123">
        <v>0</v>
      </c>
      <c r="BB67" s="123">
        <v>0</v>
      </c>
      <c r="BC67" s="123">
        <v>0</v>
      </c>
      <c r="BD67" s="19"/>
      <c r="BE67" s="19"/>
      <c r="BF67" s="40"/>
      <c r="BG67" s="52"/>
      <c r="BH67" s="52"/>
      <c r="BI67" s="52"/>
      <c r="BJ67" s="41"/>
      <c r="BK67" s="1"/>
      <c r="BL67" s="1"/>
      <c r="BM67" s="19"/>
    </row>
    <row r="68" spans="1:65" ht="15.75" x14ac:dyDescent="0.25">
      <c r="A68" s="49" t="s">
        <v>169</v>
      </c>
      <c r="B68" s="57" t="s">
        <v>173</v>
      </c>
      <c r="C68" s="58" t="s">
        <v>174</v>
      </c>
      <c r="D68" s="123">
        <v>6.8234400000000001E-2</v>
      </c>
      <c r="E68" s="74">
        <f t="shared" si="30"/>
        <v>6.8234400000000001E-2</v>
      </c>
      <c r="F68" s="74">
        <f t="shared" si="31"/>
        <v>0</v>
      </c>
      <c r="G68" s="74">
        <f t="shared" si="31"/>
        <v>6.8234400000000001E-2</v>
      </c>
      <c r="H68" s="74">
        <f t="shared" si="31"/>
        <v>0</v>
      </c>
      <c r="I68" s="74">
        <f t="shared" si="31"/>
        <v>0</v>
      </c>
      <c r="J68" s="74">
        <f t="shared" si="32"/>
        <v>6.8234400000000001E-2</v>
      </c>
      <c r="K68" s="123">
        <v>0</v>
      </c>
      <c r="L68" s="123">
        <v>6.8234400000000001E-2</v>
      </c>
      <c r="M68" s="123">
        <v>0</v>
      </c>
      <c r="N68" s="123">
        <v>0</v>
      </c>
      <c r="O68" s="74">
        <f t="shared" si="33"/>
        <v>0</v>
      </c>
      <c r="P68" s="123">
        <v>0</v>
      </c>
      <c r="Q68" s="123">
        <v>0</v>
      </c>
      <c r="R68" s="123">
        <v>0</v>
      </c>
      <c r="S68" s="123">
        <v>0</v>
      </c>
      <c r="T68" s="74">
        <f t="shared" si="34"/>
        <v>0</v>
      </c>
      <c r="U68" s="123">
        <v>0</v>
      </c>
      <c r="V68" s="123">
        <v>0</v>
      </c>
      <c r="W68" s="123">
        <v>0</v>
      </c>
      <c r="X68" s="123">
        <v>0</v>
      </c>
      <c r="Y68" s="74">
        <f t="shared" si="35"/>
        <v>0</v>
      </c>
      <c r="Z68" s="123">
        <v>0</v>
      </c>
      <c r="AA68" s="123">
        <v>0</v>
      </c>
      <c r="AB68" s="123">
        <v>0</v>
      </c>
      <c r="AC68" s="123">
        <v>0</v>
      </c>
      <c r="AD68" s="123">
        <v>23.73398349</v>
      </c>
      <c r="AE68" s="74">
        <f t="shared" si="36"/>
        <v>23.820262190000001</v>
      </c>
      <c r="AF68" s="74">
        <f t="shared" si="37"/>
        <v>0</v>
      </c>
      <c r="AG68" s="74">
        <f t="shared" si="37"/>
        <v>0</v>
      </c>
      <c r="AH68" s="74">
        <f t="shared" si="37"/>
        <v>23.820262190000001</v>
      </c>
      <c r="AI68" s="74">
        <f t="shared" si="37"/>
        <v>0</v>
      </c>
      <c r="AJ68" s="74">
        <f t="shared" si="38"/>
        <v>23.820262190000001</v>
      </c>
      <c r="AK68" s="123">
        <v>0</v>
      </c>
      <c r="AL68" s="123">
        <v>0</v>
      </c>
      <c r="AM68" s="123">
        <v>23.820262190000001</v>
      </c>
      <c r="AN68" s="123">
        <v>0</v>
      </c>
      <c r="AO68" s="74">
        <f t="shared" si="39"/>
        <v>0</v>
      </c>
      <c r="AP68" s="123">
        <v>0</v>
      </c>
      <c r="AQ68" s="123">
        <v>0</v>
      </c>
      <c r="AR68" s="123">
        <v>0</v>
      </c>
      <c r="AS68" s="123">
        <v>0</v>
      </c>
      <c r="AT68" s="74">
        <f t="shared" si="40"/>
        <v>0</v>
      </c>
      <c r="AU68" s="123">
        <v>0</v>
      </c>
      <c r="AV68" s="123">
        <v>0</v>
      </c>
      <c r="AW68" s="123">
        <v>0</v>
      </c>
      <c r="AX68" s="123">
        <v>0</v>
      </c>
      <c r="AY68" s="74">
        <f t="shared" si="41"/>
        <v>0</v>
      </c>
      <c r="AZ68" s="123">
        <v>0</v>
      </c>
      <c r="BA68" s="123">
        <v>0</v>
      </c>
      <c r="BB68" s="123">
        <v>0</v>
      </c>
      <c r="BC68" s="123">
        <v>0</v>
      </c>
      <c r="BD68" s="19"/>
      <c r="BE68" s="19"/>
      <c r="BF68" s="40"/>
      <c r="BG68" s="52"/>
      <c r="BH68" s="52"/>
      <c r="BI68" s="52"/>
      <c r="BJ68" s="41"/>
      <c r="BK68" s="1"/>
      <c r="BL68" s="1"/>
      <c r="BM68" s="19"/>
    </row>
    <row r="69" spans="1:65" ht="31.5" x14ac:dyDescent="0.25">
      <c r="A69" s="59" t="s">
        <v>169</v>
      </c>
      <c r="B69" s="60" t="s">
        <v>175</v>
      </c>
      <c r="C69" s="61" t="s">
        <v>176</v>
      </c>
      <c r="D69" s="123">
        <v>0.35883055999999997</v>
      </c>
      <c r="E69" s="74">
        <f>SUBTOTAL(9,F69:I69)</f>
        <v>0.35883056000000002</v>
      </c>
      <c r="F69" s="74">
        <f>K69+P69+U69+Z69</f>
        <v>0</v>
      </c>
      <c r="G69" s="74">
        <f>L69+Q69+V69+AA69</f>
        <v>0.18650089</v>
      </c>
      <c r="H69" s="74">
        <f>M69+R69+W69+AB69</f>
        <v>0.17232966999999999</v>
      </c>
      <c r="I69" s="74">
        <f>N69+S69+X69+AC69</f>
        <v>0</v>
      </c>
      <c r="J69" s="74">
        <f t="shared" si="32"/>
        <v>0.17232966999999999</v>
      </c>
      <c r="K69" s="123">
        <v>0</v>
      </c>
      <c r="L69" s="123">
        <v>0</v>
      </c>
      <c r="M69" s="123">
        <v>0.17232966999999999</v>
      </c>
      <c r="N69" s="123">
        <v>0</v>
      </c>
      <c r="O69" s="74">
        <f>SUBTOTAL(9,P69:S69)</f>
        <v>0</v>
      </c>
      <c r="P69" s="123">
        <v>0</v>
      </c>
      <c r="Q69" s="123">
        <v>0</v>
      </c>
      <c r="R69" s="123">
        <v>0</v>
      </c>
      <c r="S69" s="123">
        <v>0</v>
      </c>
      <c r="T69" s="74">
        <f t="shared" si="34"/>
        <v>0</v>
      </c>
      <c r="U69" s="123">
        <v>0</v>
      </c>
      <c r="V69" s="123">
        <v>0</v>
      </c>
      <c r="W69" s="123">
        <v>0</v>
      </c>
      <c r="X69" s="123">
        <v>0</v>
      </c>
      <c r="Y69" s="74">
        <f t="shared" si="35"/>
        <v>0.18650089</v>
      </c>
      <c r="Z69" s="123">
        <v>0</v>
      </c>
      <c r="AA69" s="123">
        <v>0.18650089</v>
      </c>
      <c r="AB69" s="123">
        <v>0</v>
      </c>
      <c r="AC69" s="123">
        <v>0</v>
      </c>
      <c r="AD69" s="123">
        <v>0</v>
      </c>
      <c r="AE69" s="74">
        <f t="shared" si="36"/>
        <v>0</v>
      </c>
      <c r="AF69" s="74">
        <f t="shared" si="37"/>
        <v>0</v>
      </c>
      <c r="AG69" s="74">
        <f t="shared" si="37"/>
        <v>0</v>
      </c>
      <c r="AH69" s="74">
        <f t="shared" si="37"/>
        <v>0</v>
      </c>
      <c r="AI69" s="74">
        <f t="shared" si="37"/>
        <v>0</v>
      </c>
      <c r="AJ69" s="74">
        <f t="shared" si="38"/>
        <v>0</v>
      </c>
      <c r="AK69" s="123">
        <v>0</v>
      </c>
      <c r="AL69" s="123">
        <v>0</v>
      </c>
      <c r="AM69" s="123">
        <v>0</v>
      </c>
      <c r="AN69" s="123">
        <v>0</v>
      </c>
      <c r="AO69" s="74">
        <f t="shared" si="39"/>
        <v>0</v>
      </c>
      <c r="AP69" s="123">
        <v>0</v>
      </c>
      <c r="AQ69" s="123">
        <v>0</v>
      </c>
      <c r="AR69" s="123">
        <v>0</v>
      </c>
      <c r="AS69" s="123">
        <v>0</v>
      </c>
      <c r="AT69" s="74">
        <f t="shared" si="40"/>
        <v>0</v>
      </c>
      <c r="AU69" s="123">
        <v>0</v>
      </c>
      <c r="AV69" s="123">
        <v>0</v>
      </c>
      <c r="AW69" s="123">
        <v>0</v>
      </c>
      <c r="AX69" s="123">
        <v>0</v>
      </c>
      <c r="AY69" s="74">
        <f t="shared" si="41"/>
        <v>0</v>
      </c>
      <c r="AZ69" s="123">
        <v>0</v>
      </c>
      <c r="BA69" s="123">
        <v>0</v>
      </c>
      <c r="BB69" s="123">
        <v>0</v>
      </c>
      <c r="BC69" s="123">
        <v>0</v>
      </c>
      <c r="BD69" s="19"/>
      <c r="BE69" s="19"/>
      <c r="BF69" s="40"/>
      <c r="BG69" s="52"/>
      <c r="BH69" s="52"/>
      <c r="BI69" s="52"/>
      <c r="BJ69" s="41"/>
      <c r="BK69" s="1"/>
      <c r="BL69" s="1"/>
      <c r="BM69" s="19"/>
    </row>
    <row r="70" spans="1:65" ht="31.5" x14ac:dyDescent="0.25">
      <c r="A70" s="49" t="s">
        <v>169</v>
      </c>
      <c r="B70" s="57" t="s">
        <v>177</v>
      </c>
      <c r="C70" s="58" t="s">
        <v>178</v>
      </c>
      <c r="D70" s="123">
        <v>186.04</v>
      </c>
      <c r="E70" s="74">
        <f t="shared" si="30"/>
        <v>201.49176046999997</v>
      </c>
      <c r="F70" s="74">
        <f t="shared" si="31"/>
        <v>0</v>
      </c>
      <c r="G70" s="74">
        <f t="shared" si="31"/>
        <v>49.909603199999999</v>
      </c>
      <c r="H70" s="74">
        <f t="shared" si="31"/>
        <v>146.57581492999998</v>
      </c>
      <c r="I70" s="74">
        <f t="shared" si="31"/>
        <v>5.0063423400000007</v>
      </c>
      <c r="J70" s="74">
        <f t="shared" si="32"/>
        <v>16.81518715</v>
      </c>
      <c r="K70" s="123">
        <v>0</v>
      </c>
      <c r="L70" s="123">
        <v>0</v>
      </c>
      <c r="M70" s="123">
        <v>15.465953090000001</v>
      </c>
      <c r="N70" s="123">
        <v>1.3492340599999999</v>
      </c>
      <c r="O70" s="74">
        <f t="shared" si="33"/>
        <v>109.42578271999999</v>
      </c>
      <c r="P70" s="123">
        <v>0</v>
      </c>
      <c r="Q70" s="123">
        <v>6.6787331999999999</v>
      </c>
      <c r="R70" s="123">
        <v>100.22981648</v>
      </c>
      <c r="S70" s="123">
        <v>2.5172330400000003</v>
      </c>
      <c r="T70" s="74">
        <f t="shared" si="34"/>
        <v>25.62346217</v>
      </c>
      <c r="U70" s="123">
        <v>0</v>
      </c>
      <c r="V70" s="123">
        <v>24.7127208</v>
      </c>
      <c r="W70" s="123">
        <v>0.30710790999999993</v>
      </c>
      <c r="X70" s="123">
        <v>0.60363346000000007</v>
      </c>
      <c r="Y70" s="74">
        <f t="shared" si="35"/>
        <v>49.627328429999991</v>
      </c>
      <c r="Z70" s="123">
        <v>0</v>
      </c>
      <c r="AA70" s="123">
        <v>18.5181492</v>
      </c>
      <c r="AB70" s="123">
        <v>30.572937449999998</v>
      </c>
      <c r="AC70" s="123">
        <v>0.53624178000000033</v>
      </c>
      <c r="AD70" s="123">
        <v>155.69999999999999</v>
      </c>
      <c r="AE70" s="74">
        <f t="shared" si="36"/>
        <v>167.35190255000001</v>
      </c>
      <c r="AF70" s="74">
        <f t="shared" si="37"/>
        <v>0</v>
      </c>
      <c r="AG70" s="74">
        <f t="shared" si="37"/>
        <v>41.591336000000005</v>
      </c>
      <c r="AH70" s="74">
        <f t="shared" si="37"/>
        <v>120.75422421</v>
      </c>
      <c r="AI70" s="74">
        <f t="shared" si="37"/>
        <v>5.0063423399999989</v>
      </c>
      <c r="AJ70" s="74">
        <f t="shared" si="38"/>
        <v>3.1007595199999995</v>
      </c>
      <c r="AK70" s="123">
        <v>0</v>
      </c>
      <c r="AL70" s="123">
        <v>0</v>
      </c>
      <c r="AM70" s="123">
        <v>1.2895427099999999</v>
      </c>
      <c r="AN70" s="123">
        <v>1.8112168099999999</v>
      </c>
      <c r="AO70" s="74">
        <f t="shared" si="39"/>
        <v>2.60959436</v>
      </c>
      <c r="AP70" s="123">
        <v>0</v>
      </c>
      <c r="AQ70" s="123">
        <v>0</v>
      </c>
      <c r="AR70" s="123">
        <v>0.55434407000000019</v>
      </c>
      <c r="AS70" s="123">
        <v>2.05525029</v>
      </c>
      <c r="AT70" s="74">
        <f t="shared" si="40"/>
        <v>83.925122899999991</v>
      </c>
      <c r="AU70" s="123">
        <v>0</v>
      </c>
      <c r="AV70" s="123">
        <v>0</v>
      </c>
      <c r="AW70" s="123">
        <v>83.321489439999993</v>
      </c>
      <c r="AX70" s="123">
        <v>0.60363345999999884</v>
      </c>
      <c r="AY70" s="74">
        <f t="shared" si="41"/>
        <v>77.716425770000015</v>
      </c>
      <c r="AZ70" s="123">
        <v>0</v>
      </c>
      <c r="BA70" s="123">
        <v>41.591336000000005</v>
      </c>
      <c r="BB70" s="123">
        <v>35.588847990000005</v>
      </c>
      <c r="BC70" s="123">
        <v>0.53624178000000011</v>
      </c>
      <c r="BD70" s="19"/>
      <c r="BE70" s="19"/>
      <c r="BF70" s="40"/>
      <c r="BG70" s="52"/>
      <c r="BH70" s="52"/>
      <c r="BI70" s="52"/>
      <c r="BJ70" s="41"/>
      <c r="BK70" s="1"/>
      <c r="BL70" s="1"/>
      <c r="BM70" s="19"/>
    </row>
    <row r="71" spans="1:65" ht="31.5" x14ac:dyDescent="0.25">
      <c r="A71" s="49" t="s">
        <v>169</v>
      </c>
      <c r="B71" s="65" t="s">
        <v>179</v>
      </c>
      <c r="C71" s="56" t="s">
        <v>180</v>
      </c>
      <c r="D71" s="123">
        <v>14.24807388</v>
      </c>
      <c r="E71" s="74">
        <f t="shared" si="30"/>
        <v>13.621606119999999</v>
      </c>
      <c r="F71" s="74">
        <f t="shared" si="31"/>
        <v>0</v>
      </c>
      <c r="G71" s="74">
        <f t="shared" si="31"/>
        <v>1.1290823999999999</v>
      </c>
      <c r="H71" s="74">
        <f t="shared" si="31"/>
        <v>11.879999999999999</v>
      </c>
      <c r="I71" s="74">
        <f t="shared" si="31"/>
        <v>0.61252371999999999</v>
      </c>
      <c r="J71" s="74">
        <f t="shared" si="32"/>
        <v>0</v>
      </c>
      <c r="K71" s="123">
        <v>0</v>
      </c>
      <c r="L71" s="123">
        <v>0</v>
      </c>
      <c r="M71" s="123">
        <v>0</v>
      </c>
      <c r="N71" s="123">
        <v>0</v>
      </c>
      <c r="O71" s="74">
        <f t="shared" si="33"/>
        <v>5.1646725700000005</v>
      </c>
      <c r="P71" s="123">
        <v>0</v>
      </c>
      <c r="Q71" s="123">
        <v>0</v>
      </c>
      <c r="R71" s="123">
        <v>5.16</v>
      </c>
      <c r="S71" s="123">
        <v>4.67257E-3</v>
      </c>
      <c r="T71" s="74">
        <f t="shared" si="34"/>
        <v>7.8809335499999991</v>
      </c>
      <c r="U71" s="123">
        <v>0</v>
      </c>
      <c r="V71" s="123">
        <v>1.1290823999999999</v>
      </c>
      <c r="W71" s="123">
        <v>6.72</v>
      </c>
      <c r="X71" s="123">
        <v>3.1851150000000002E-2</v>
      </c>
      <c r="Y71" s="74">
        <f t="shared" si="35"/>
        <v>0.57599999999999996</v>
      </c>
      <c r="Z71" s="123">
        <v>0</v>
      </c>
      <c r="AA71" s="123">
        <v>0</v>
      </c>
      <c r="AB71" s="123">
        <v>0</v>
      </c>
      <c r="AC71" s="123">
        <v>0.57599999999999996</v>
      </c>
      <c r="AD71" s="123">
        <v>13.192644899999999</v>
      </c>
      <c r="AE71" s="74">
        <f t="shared" si="36"/>
        <v>13.007769720000001</v>
      </c>
      <c r="AF71" s="74">
        <f t="shared" si="37"/>
        <v>0</v>
      </c>
      <c r="AG71" s="74">
        <f t="shared" si="37"/>
        <v>2.5912459999999999</v>
      </c>
      <c r="AH71" s="74">
        <f t="shared" si="37"/>
        <v>9.9</v>
      </c>
      <c r="AI71" s="74">
        <f t="shared" si="37"/>
        <v>0.51652372000000002</v>
      </c>
      <c r="AJ71" s="74">
        <f t="shared" si="38"/>
        <v>0</v>
      </c>
      <c r="AK71" s="123">
        <v>0</v>
      </c>
      <c r="AL71" s="123">
        <v>0</v>
      </c>
      <c r="AM71" s="123">
        <v>0</v>
      </c>
      <c r="AN71" s="123">
        <v>0</v>
      </c>
      <c r="AO71" s="74">
        <f t="shared" si="39"/>
        <v>4.3365237199999997</v>
      </c>
      <c r="AP71" s="123">
        <v>0</v>
      </c>
      <c r="AQ71" s="123">
        <v>0</v>
      </c>
      <c r="AR71" s="123">
        <v>4.3</v>
      </c>
      <c r="AS71" s="123">
        <v>3.6523719999999996E-2</v>
      </c>
      <c r="AT71" s="74">
        <f t="shared" si="40"/>
        <v>8.1912459999999996</v>
      </c>
      <c r="AU71" s="123">
        <v>0</v>
      </c>
      <c r="AV71" s="123">
        <v>2.5912459999999999</v>
      </c>
      <c r="AW71" s="123">
        <v>5.6000000000000005</v>
      </c>
      <c r="AX71" s="123">
        <v>0</v>
      </c>
      <c r="AY71" s="74">
        <f t="shared" si="41"/>
        <v>0.48000000000000004</v>
      </c>
      <c r="AZ71" s="123">
        <v>0</v>
      </c>
      <c r="BA71" s="123">
        <v>0</v>
      </c>
      <c r="BB71" s="123">
        <v>0</v>
      </c>
      <c r="BC71" s="123">
        <v>0.48000000000000004</v>
      </c>
      <c r="BD71" s="19"/>
      <c r="BE71" s="19"/>
      <c r="BF71" s="40"/>
      <c r="BG71" s="52"/>
      <c r="BH71" s="52"/>
      <c r="BI71" s="52"/>
      <c r="BJ71" s="41"/>
      <c r="BK71" s="1"/>
      <c r="BL71" s="1"/>
      <c r="BM71" s="19"/>
    </row>
    <row r="72" spans="1:65" ht="31.5" x14ac:dyDescent="0.25">
      <c r="A72" s="49" t="s">
        <v>169</v>
      </c>
      <c r="B72" s="65" t="s">
        <v>181</v>
      </c>
      <c r="C72" s="56" t="s">
        <v>182</v>
      </c>
      <c r="D72" s="123">
        <v>-2.1991727999999999</v>
      </c>
      <c r="E72" s="74">
        <f>SUBTOTAL(9,F72:I72)</f>
        <v>-2.1991727999999999</v>
      </c>
      <c r="F72" s="74">
        <f t="shared" si="31"/>
        <v>0</v>
      </c>
      <c r="G72" s="74">
        <f t="shared" si="31"/>
        <v>0</v>
      </c>
      <c r="H72" s="74">
        <f t="shared" si="31"/>
        <v>-2.1991727999999999</v>
      </c>
      <c r="I72" s="74">
        <f t="shared" si="31"/>
        <v>0</v>
      </c>
      <c r="J72" s="74">
        <f>SUBTOTAL(9,K72:N72)</f>
        <v>0</v>
      </c>
      <c r="K72" s="123">
        <v>0</v>
      </c>
      <c r="L72" s="123">
        <v>0</v>
      </c>
      <c r="M72" s="123">
        <v>0</v>
      </c>
      <c r="N72" s="123">
        <v>0</v>
      </c>
      <c r="O72" s="74">
        <f>SUBTOTAL(9,P72:S72)</f>
        <v>0</v>
      </c>
      <c r="P72" s="123">
        <v>0</v>
      </c>
      <c r="Q72" s="123">
        <v>0</v>
      </c>
      <c r="R72" s="123">
        <v>0</v>
      </c>
      <c r="S72" s="123">
        <v>0</v>
      </c>
      <c r="T72" s="74">
        <f t="shared" si="34"/>
        <v>0</v>
      </c>
      <c r="U72" s="123">
        <v>0</v>
      </c>
      <c r="V72" s="123">
        <v>0</v>
      </c>
      <c r="W72" s="123">
        <v>0</v>
      </c>
      <c r="X72" s="123">
        <v>0</v>
      </c>
      <c r="Y72" s="74">
        <f t="shared" si="35"/>
        <v>-2.1991727999999999</v>
      </c>
      <c r="Z72" s="123">
        <v>0</v>
      </c>
      <c r="AA72" s="123">
        <v>0</v>
      </c>
      <c r="AB72" s="123">
        <v>-2.1991727999999999</v>
      </c>
      <c r="AC72" s="123">
        <v>0</v>
      </c>
      <c r="AD72" s="123">
        <v>0</v>
      </c>
      <c r="AE72" s="74">
        <f t="shared" si="36"/>
        <v>0</v>
      </c>
      <c r="AF72" s="74">
        <f t="shared" si="37"/>
        <v>0</v>
      </c>
      <c r="AG72" s="74">
        <f t="shared" si="37"/>
        <v>0</v>
      </c>
      <c r="AH72" s="74">
        <f t="shared" si="37"/>
        <v>0</v>
      </c>
      <c r="AI72" s="74">
        <f t="shared" si="37"/>
        <v>0</v>
      </c>
      <c r="AJ72" s="74">
        <f t="shared" si="38"/>
        <v>0</v>
      </c>
      <c r="AK72" s="123">
        <v>0</v>
      </c>
      <c r="AL72" s="123">
        <v>0</v>
      </c>
      <c r="AM72" s="123">
        <v>0</v>
      </c>
      <c r="AN72" s="123">
        <v>0</v>
      </c>
      <c r="AO72" s="74">
        <f t="shared" si="39"/>
        <v>0</v>
      </c>
      <c r="AP72" s="123">
        <v>0</v>
      </c>
      <c r="AQ72" s="123">
        <v>0</v>
      </c>
      <c r="AR72" s="123">
        <v>0</v>
      </c>
      <c r="AS72" s="123">
        <v>0</v>
      </c>
      <c r="AT72" s="74">
        <f t="shared" si="40"/>
        <v>0</v>
      </c>
      <c r="AU72" s="123">
        <v>0</v>
      </c>
      <c r="AV72" s="123">
        <v>0</v>
      </c>
      <c r="AW72" s="123">
        <v>0</v>
      </c>
      <c r="AX72" s="123">
        <v>0</v>
      </c>
      <c r="AY72" s="74">
        <f t="shared" si="41"/>
        <v>0</v>
      </c>
      <c r="AZ72" s="123">
        <v>0</v>
      </c>
      <c r="BA72" s="123">
        <v>0</v>
      </c>
      <c r="BB72" s="123">
        <v>0</v>
      </c>
      <c r="BC72" s="123">
        <v>0</v>
      </c>
      <c r="BD72" s="19"/>
      <c r="BE72" s="19"/>
      <c r="BF72" s="40"/>
      <c r="BG72" s="52"/>
      <c r="BH72" s="52"/>
      <c r="BI72" s="52"/>
      <c r="BJ72" s="41"/>
      <c r="BK72" s="1"/>
      <c r="BL72" s="1"/>
      <c r="BM72" s="19"/>
    </row>
    <row r="73" spans="1:65" ht="31.5" x14ac:dyDescent="0.25">
      <c r="A73" s="59" t="s">
        <v>169</v>
      </c>
      <c r="B73" s="63" t="s">
        <v>183</v>
      </c>
      <c r="C73" s="66" t="s">
        <v>184</v>
      </c>
      <c r="D73" s="123">
        <v>6.42005509</v>
      </c>
      <c r="E73" s="74">
        <f>SUBTOTAL(9,F73:I73)</f>
        <v>6.8739634399999998</v>
      </c>
      <c r="F73" s="74">
        <f>K73+P73+U73+Z73</f>
        <v>0</v>
      </c>
      <c r="G73" s="74">
        <f>L73+Q73+V73+AA73</f>
        <v>5.8301591999999998</v>
      </c>
      <c r="H73" s="74">
        <f>M73+R73+W73+AB73</f>
        <v>0</v>
      </c>
      <c r="I73" s="74">
        <f>N73+S73+X73+AC73</f>
        <v>1.04380424</v>
      </c>
      <c r="J73" s="74">
        <f>SUBTOTAL(9,K73:N73)</f>
        <v>4.0697799999999999E-2</v>
      </c>
      <c r="K73" s="123">
        <v>0</v>
      </c>
      <c r="L73" s="123">
        <v>0</v>
      </c>
      <c r="M73" s="123">
        <v>0</v>
      </c>
      <c r="N73" s="123">
        <v>4.0697799999999999E-2</v>
      </c>
      <c r="O73" s="74">
        <f t="shared" si="33"/>
        <v>6.2487830500000001</v>
      </c>
      <c r="P73" s="123">
        <v>0</v>
      </c>
      <c r="Q73" s="123">
        <v>5.2475328000000001</v>
      </c>
      <c r="R73" s="123">
        <v>0</v>
      </c>
      <c r="S73" s="123">
        <v>1.00125025</v>
      </c>
      <c r="T73" s="74">
        <f t="shared" si="34"/>
        <v>0.58448258999999991</v>
      </c>
      <c r="U73" s="123">
        <v>0</v>
      </c>
      <c r="V73" s="123">
        <v>0.58262639999999999</v>
      </c>
      <c r="W73" s="123">
        <v>0</v>
      </c>
      <c r="X73" s="123">
        <v>1.8561899999999696E-3</v>
      </c>
      <c r="Y73" s="74">
        <f t="shared" si="35"/>
        <v>0</v>
      </c>
      <c r="Z73" s="123">
        <v>0</v>
      </c>
      <c r="AA73" s="123">
        <v>0</v>
      </c>
      <c r="AB73" s="123">
        <v>0</v>
      </c>
      <c r="AC73" s="123">
        <v>0</v>
      </c>
      <c r="AD73" s="123">
        <v>20.044228079999996</v>
      </c>
      <c r="AE73" s="74">
        <f t="shared" si="36"/>
        <v>20.498794230000001</v>
      </c>
      <c r="AF73" s="74">
        <f t="shared" si="37"/>
        <v>0</v>
      </c>
      <c r="AG73" s="74">
        <f t="shared" si="37"/>
        <v>4.858466</v>
      </c>
      <c r="AH73" s="74">
        <f t="shared" si="37"/>
        <v>14.627823990000001</v>
      </c>
      <c r="AI73" s="74">
        <f t="shared" si="37"/>
        <v>1.0125042400000002</v>
      </c>
      <c r="AJ73" s="74">
        <f t="shared" si="38"/>
        <v>0.51176140999999997</v>
      </c>
      <c r="AK73" s="123">
        <v>0</v>
      </c>
      <c r="AL73" s="123">
        <v>0</v>
      </c>
      <c r="AM73" s="123">
        <v>0.47106360999999997</v>
      </c>
      <c r="AN73" s="123">
        <v>4.0697799999999999E-2</v>
      </c>
      <c r="AO73" s="74">
        <f t="shared" si="39"/>
        <v>19.830532820000002</v>
      </c>
      <c r="AP73" s="123">
        <v>0</v>
      </c>
      <c r="AQ73" s="123">
        <v>4.858466</v>
      </c>
      <c r="AR73" s="123">
        <v>14.156760380000001</v>
      </c>
      <c r="AS73" s="123">
        <v>0.81530644000000008</v>
      </c>
      <c r="AT73" s="74">
        <f t="shared" si="40"/>
        <v>0.15650000000000008</v>
      </c>
      <c r="AU73" s="123">
        <v>0</v>
      </c>
      <c r="AV73" s="123">
        <v>0</v>
      </c>
      <c r="AW73" s="123">
        <v>0</v>
      </c>
      <c r="AX73" s="123">
        <v>0.15650000000000008</v>
      </c>
      <c r="AY73" s="74">
        <f t="shared" si="41"/>
        <v>0</v>
      </c>
      <c r="AZ73" s="123">
        <v>0</v>
      </c>
      <c r="BA73" s="123">
        <v>0</v>
      </c>
      <c r="BB73" s="123">
        <v>0</v>
      </c>
      <c r="BC73" s="123">
        <v>0</v>
      </c>
      <c r="BD73" s="19"/>
      <c r="BE73" s="19"/>
      <c r="BF73" s="40"/>
      <c r="BG73" s="52"/>
      <c r="BH73" s="52"/>
      <c r="BI73" s="52"/>
      <c r="BJ73" s="41"/>
      <c r="BK73" s="1"/>
      <c r="BL73" s="1"/>
      <c r="BM73" s="19"/>
    </row>
    <row r="74" spans="1:65" ht="31.5" x14ac:dyDescent="0.25">
      <c r="A74" s="49" t="s">
        <v>169</v>
      </c>
      <c r="B74" s="57" t="s">
        <v>185</v>
      </c>
      <c r="C74" s="58" t="s">
        <v>186</v>
      </c>
      <c r="D74" s="123">
        <v>43.66845551067</v>
      </c>
      <c r="E74" s="74">
        <f t="shared" si="30"/>
        <v>51.993065179999995</v>
      </c>
      <c r="F74" s="74">
        <f t="shared" si="31"/>
        <v>0</v>
      </c>
      <c r="G74" s="74">
        <f t="shared" si="31"/>
        <v>21.431446799999996</v>
      </c>
      <c r="H74" s="74">
        <f t="shared" si="31"/>
        <v>27.312338139999998</v>
      </c>
      <c r="I74" s="74">
        <f t="shared" si="31"/>
        <v>3.24928024</v>
      </c>
      <c r="J74" s="74">
        <f t="shared" si="32"/>
        <v>26.912126349999998</v>
      </c>
      <c r="K74" s="123">
        <v>0</v>
      </c>
      <c r="L74" s="123">
        <v>0</v>
      </c>
      <c r="M74" s="123">
        <v>26.912126349999998</v>
      </c>
      <c r="N74" s="123">
        <v>0</v>
      </c>
      <c r="O74" s="74">
        <f t="shared" si="33"/>
        <v>1.81659397</v>
      </c>
      <c r="P74" s="123">
        <v>0</v>
      </c>
      <c r="Q74" s="123">
        <v>0</v>
      </c>
      <c r="R74" s="123">
        <v>0</v>
      </c>
      <c r="S74" s="123">
        <v>1.81659397</v>
      </c>
      <c r="T74" s="74">
        <f t="shared" si="34"/>
        <v>1.61734954</v>
      </c>
      <c r="U74" s="123">
        <v>0</v>
      </c>
      <c r="V74" s="123">
        <v>0</v>
      </c>
      <c r="W74" s="123">
        <v>0.40021179000000001</v>
      </c>
      <c r="X74" s="123">
        <v>1.21713775</v>
      </c>
      <c r="Y74" s="74">
        <f t="shared" si="35"/>
        <v>21.646995319999995</v>
      </c>
      <c r="Z74" s="123">
        <v>0</v>
      </c>
      <c r="AA74" s="123">
        <v>21.431446799999996</v>
      </c>
      <c r="AB74" s="123">
        <v>0</v>
      </c>
      <c r="AC74" s="123">
        <v>0.21554852000000005</v>
      </c>
      <c r="AD74" s="123">
        <v>38.379277439999996</v>
      </c>
      <c r="AE74" s="74">
        <f t="shared" si="36"/>
        <v>44.198682319999996</v>
      </c>
      <c r="AF74" s="74">
        <f t="shared" si="37"/>
        <v>0</v>
      </c>
      <c r="AG74" s="74">
        <f t="shared" si="37"/>
        <v>17.859539000000002</v>
      </c>
      <c r="AH74" s="74">
        <f t="shared" si="37"/>
        <v>24.90645705</v>
      </c>
      <c r="AI74" s="74">
        <f t="shared" si="37"/>
        <v>1.43268627</v>
      </c>
      <c r="AJ74" s="74">
        <f t="shared" si="38"/>
        <v>0</v>
      </c>
      <c r="AK74" s="123">
        <v>0</v>
      </c>
      <c r="AL74" s="123">
        <v>0</v>
      </c>
      <c r="AM74" s="123">
        <v>0</v>
      </c>
      <c r="AN74" s="123">
        <v>0</v>
      </c>
      <c r="AO74" s="74">
        <f t="shared" si="39"/>
        <v>0</v>
      </c>
      <c r="AP74" s="123">
        <v>0</v>
      </c>
      <c r="AQ74" s="123">
        <v>0</v>
      </c>
      <c r="AR74" s="123">
        <v>0</v>
      </c>
      <c r="AS74" s="123">
        <v>0</v>
      </c>
      <c r="AT74" s="74">
        <f t="shared" si="40"/>
        <v>24.635784859999998</v>
      </c>
      <c r="AU74" s="123">
        <v>0</v>
      </c>
      <c r="AV74" s="123">
        <v>0</v>
      </c>
      <c r="AW74" s="123">
        <v>23.418647109999998</v>
      </c>
      <c r="AX74" s="123">
        <v>1.21713775</v>
      </c>
      <c r="AY74" s="74">
        <f t="shared" si="41"/>
        <v>19.562897460000002</v>
      </c>
      <c r="AZ74" s="123">
        <v>0</v>
      </c>
      <c r="BA74" s="123">
        <v>17.859539000000002</v>
      </c>
      <c r="BB74" s="123">
        <v>1.4878099400000018</v>
      </c>
      <c r="BC74" s="123">
        <v>0.21554852000000002</v>
      </c>
      <c r="BD74" s="19"/>
      <c r="BE74" s="19"/>
      <c r="BF74" s="40"/>
      <c r="BG74" s="52"/>
      <c r="BH74" s="52"/>
      <c r="BI74" s="52"/>
      <c r="BJ74" s="41"/>
      <c r="BK74" s="1"/>
      <c r="BL74" s="1"/>
      <c r="BM74" s="19"/>
    </row>
    <row r="75" spans="1:65" ht="31.5" x14ac:dyDescent="0.25">
      <c r="A75" s="49" t="s">
        <v>169</v>
      </c>
      <c r="B75" s="57" t="s">
        <v>187</v>
      </c>
      <c r="C75" s="58" t="s">
        <v>188</v>
      </c>
      <c r="D75" s="123">
        <v>21.749200000000002</v>
      </c>
      <c r="E75" s="74">
        <f t="shared" si="30"/>
        <v>10.11220951</v>
      </c>
      <c r="F75" s="74">
        <f t="shared" si="31"/>
        <v>0</v>
      </c>
      <c r="G75" s="74">
        <f t="shared" si="31"/>
        <v>5.8508639999999996</v>
      </c>
      <c r="H75" s="74">
        <f t="shared" si="31"/>
        <v>4.1513474400000003</v>
      </c>
      <c r="I75" s="74">
        <f t="shared" si="31"/>
        <v>0.10999807</v>
      </c>
      <c r="J75" s="74">
        <f t="shared" si="32"/>
        <v>0.93368037999999998</v>
      </c>
      <c r="K75" s="123">
        <v>0</v>
      </c>
      <c r="L75" s="123">
        <v>0</v>
      </c>
      <c r="M75" s="123">
        <v>0.93368037999999998</v>
      </c>
      <c r="N75" s="123">
        <v>0</v>
      </c>
      <c r="O75" s="74">
        <f t="shared" si="33"/>
        <v>3.18672434</v>
      </c>
      <c r="P75" s="123">
        <v>0</v>
      </c>
      <c r="Q75" s="123">
        <v>0</v>
      </c>
      <c r="R75" s="123">
        <v>3.1742829600000002</v>
      </c>
      <c r="S75" s="123">
        <v>1.244138E-2</v>
      </c>
      <c r="T75" s="74">
        <f t="shared" si="34"/>
        <v>1.5780630199999999</v>
      </c>
      <c r="U75" s="123">
        <v>0</v>
      </c>
      <c r="V75" s="123">
        <v>1.5457859999999999</v>
      </c>
      <c r="W75" s="123">
        <v>1.9384100000000001E-2</v>
      </c>
      <c r="X75" s="123">
        <v>1.2892919999999999E-2</v>
      </c>
      <c r="Y75" s="74">
        <f t="shared" si="35"/>
        <v>4.4137417699999997</v>
      </c>
      <c r="Z75" s="123">
        <v>0</v>
      </c>
      <c r="AA75" s="123">
        <v>4.305078</v>
      </c>
      <c r="AB75" s="123">
        <v>2.4E-2</v>
      </c>
      <c r="AC75" s="123">
        <v>8.4663769999999999E-2</v>
      </c>
      <c r="AD75" s="123">
        <v>19.791</v>
      </c>
      <c r="AE75" s="74">
        <f t="shared" si="36"/>
        <v>8.1086032100000001</v>
      </c>
      <c r="AF75" s="74">
        <f t="shared" si="37"/>
        <v>0</v>
      </c>
      <c r="AG75" s="74">
        <f t="shared" si="37"/>
        <v>4.8757200000000003</v>
      </c>
      <c r="AH75" s="74">
        <f t="shared" si="37"/>
        <v>3.1228851399999997</v>
      </c>
      <c r="AI75" s="74">
        <f t="shared" si="37"/>
        <v>0.10999807</v>
      </c>
      <c r="AJ75" s="74">
        <f t="shared" si="38"/>
        <v>0</v>
      </c>
      <c r="AK75" s="123">
        <v>0</v>
      </c>
      <c r="AL75" s="123">
        <v>0</v>
      </c>
      <c r="AM75" s="123">
        <v>0</v>
      </c>
      <c r="AN75" s="123">
        <v>0</v>
      </c>
      <c r="AO75" s="74">
        <f t="shared" si="39"/>
        <v>1.662162E-2</v>
      </c>
      <c r="AP75" s="123">
        <v>0</v>
      </c>
      <c r="AQ75" s="123">
        <v>0</v>
      </c>
      <c r="AR75" s="123">
        <v>0</v>
      </c>
      <c r="AS75" s="123">
        <v>1.662162E-2</v>
      </c>
      <c r="AT75" s="74">
        <f t="shared" si="40"/>
        <v>2.05925241</v>
      </c>
      <c r="AU75" s="123">
        <v>0</v>
      </c>
      <c r="AV75" s="123">
        <v>0</v>
      </c>
      <c r="AW75" s="123">
        <v>2.01968082</v>
      </c>
      <c r="AX75" s="123">
        <v>3.9571590000000004E-2</v>
      </c>
      <c r="AY75" s="74">
        <f t="shared" si="41"/>
        <v>6.0327291799999996</v>
      </c>
      <c r="AZ75" s="123">
        <v>0</v>
      </c>
      <c r="BA75" s="123">
        <v>4.8757200000000003</v>
      </c>
      <c r="BB75" s="123">
        <v>1.1032043199999997</v>
      </c>
      <c r="BC75" s="123">
        <v>5.3804859999999996E-2</v>
      </c>
      <c r="BD75" s="19"/>
      <c r="BE75" s="19"/>
      <c r="BF75" s="40"/>
      <c r="BG75" s="52"/>
      <c r="BH75" s="52"/>
      <c r="BI75" s="52"/>
      <c r="BJ75" s="41"/>
      <c r="BK75" s="1"/>
      <c r="BL75" s="1"/>
      <c r="BM75" s="19"/>
    </row>
    <row r="76" spans="1:65" ht="31.5" x14ac:dyDescent="0.25">
      <c r="A76" s="49" t="s">
        <v>169</v>
      </c>
      <c r="B76" s="57" t="s">
        <v>189</v>
      </c>
      <c r="C76" s="58" t="s">
        <v>190</v>
      </c>
      <c r="D76" s="123">
        <v>69.494800076000004</v>
      </c>
      <c r="E76" s="74">
        <f t="shared" si="30"/>
        <v>59.905218959999999</v>
      </c>
      <c r="F76" s="74">
        <f t="shared" si="31"/>
        <v>0</v>
      </c>
      <c r="G76" s="74">
        <f t="shared" si="31"/>
        <v>20.040625199999997</v>
      </c>
      <c r="H76" s="74">
        <f t="shared" si="31"/>
        <v>37.894051560000001</v>
      </c>
      <c r="I76" s="74">
        <f t="shared" si="31"/>
        <v>1.9705421999999999</v>
      </c>
      <c r="J76" s="74">
        <f t="shared" si="32"/>
        <v>22.162674500000001</v>
      </c>
      <c r="K76" s="123">
        <v>0</v>
      </c>
      <c r="L76" s="123">
        <v>0</v>
      </c>
      <c r="M76" s="123">
        <v>22.162674500000001</v>
      </c>
      <c r="N76" s="123">
        <v>0</v>
      </c>
      <c r="O76" s="74">
        <f t="shared" si="33"/>
        <v>14.864113059999998</v>
      </c>
      <c r="P76" s="123">
        <v>0</v>
      </c>
      <c r="Q76" s="123">
        <v>0</v>
      </c>
      <c r="R76" s="123">
        <v>14.864113059999998</v>
      </c>
      <c r="S76" s="123">
        <v>0</v>
      </c>
      <c r="T76" s="74">
        <f t="shared" si="34"/>
        <v>7.2158634799999994</v>
      </c>
      <c r="U76" s="123">
        <v>0</v>
      </c>
      <c r="V76" s="123">
        <v>6.1141571999999993</v>
      </c>
      <c r="W76" s="123">
        <v>0.86726400000000003</v>
      </c>
      <c r="X76" s="123">
        <v>0.23444227999999998</v>
      </c>
      <c r="Y76" s="74">
        <f t="shared" si="35"/>
        <v>15.662567919999997</v>
      </c>
      <c r="Z76" s="123">
        <v>0</v>
      </c>
      <c r="AA76" s="123">
        <v>13.926467999999998</v>
      </c>
      <c r="AB76" s="123">
        <v>0</v>
      </c>
      <c r="AC76" s="123">
        <v>1.73609992</v>
      </c>
      <c r="AD76" s="123">
        <v>58.119666729999999</v>
      </c>
      <c r="AE76" s="74">
        <f t="shared" si="36"/>
        <v>50.75665532</v>
      </c>
      <c r="AF76" s="74">
        <f t="shared" si="37"/>
        <v>0</v>
      </c>
      <c r="AG76" s="74">
        <f t="shared" si="37"/>
        <v>16.700521000000002</v>
      </c>
      <c r="AH76" s="74">
        <f t="shared" si="37"/>
        <v>32.085592120000001</v>
      </c>
      <c r="AI76" s="74">
        <f t="shared" si="37"/>
        <v>1.9705421999999999</v>
      </c>
      <c r="AJ76" s="74">
        <f t="shared" si="38"/>
        <v>0</v>
      </c>
      <c r="AK76" s="123">
        <v>0</v>
      </c>
      <c r="AL76" s="123">
        <v>0</v>
      </c>
      <c r="AM76" s="123">
        <v>0</v>
      </c>
      <c r="AN76" s="123">
        <v>0</v>
      </c>
      <c r="AO76" s="74">
        <f t="shared" si="39"/>
        <v>0</v>
      </c>
      <c r="AP76" s="123">
        <v>0</v>
      </c>
      <c r="AQ76" s="123">
        <v>0</v>
      </c>
      <c r="AR76" s="123">
        <v>0</v>
      </c>
      <c r="AS76" s="123">
        <v>0</v>
      </c>
      <c r="AT76" s="74">
        <f t="shared" si="40"/>
        <v>7.5645931700000002</v>
      </c>
      <c r="AU76" s="123">
        <v>0</v>
      </c>
      <c r="AV76" s="123">
        <v>0</v>
      </c>
      <c r="AW76" s="123">
        <v>7.3301908899999999</v>
      </c>
      <c r="AX76" s="123">
        <v>0.23440227999999999</v>
      </c>
      <c r="AY76" s="74">
        <f t="shared" si="41"/>
        <v>43.192062149999998</v>
      </c>
      <c r="AZ76" s="123">
        <v>0</v>
      </c>
      <c r="BA76" s="123">
        <v>16.700521000000002</v>
      </c>
      <c r="BB76" s="123">
        <v>24.75540123</v>
      </c>
      <c r="BC76" s="123">
        <v>1.7361399199999998</v>
      </c>
      <c r="BD76" s="19"/>
      <c r="BE76" s="19"/>
      <c r="BF76" s="40"/>
      <c r="BG76" s="52"/>
      <c r="BH76" s="52"/>
      <c r="BI76" s="52"/>
      <c r="BJ76" s="41"/>
      <c r="BK76" s="1"/>
      <c r="BL76" s="1"/>
      <c r="BM76" s="19"/>
    </row>
    <row r="77" spans="1:65" ht="31.5" x14ac:dyDescent="0.25">
      <c r="A77" s="49" t="s">
        <v>169</v>
      </c>
      <c r="B77" s="57" t="s">
        <v>191</v>
      </c>
      <c r="C77" s="58" t="s">
        <v>192</v>
      </c>
      <c r="D77" s="123">
        <v>49.217308777999989</v>
      </c>
      <c r="E77" s="74">
        <f t="shared" si="30"/>
        <v>51.719890460000009</v>
      </c>
      <c r="F77" s="74">
        <f t="shared" si="31"/>
        <v>0</v>
      </c>
      <c r="G77" s="74">
        <f t="shared" si="31"/>
        <v>13.860878400000001</v>
      </c>
      <c r="H77" s="74">
        <f t="shared" si="31"/>
        <v>37.380239840000002</v>
      </c>
      <c r="I77" s="74">
        <f t="shared" si="31"/>
        <v>0.47877221999999997</v>
      </c>
      <c r="J77" s="74">
        <f t="shared" si="32"/>
        <v>37.261838400000002</v>
      </c>
      <c r="K77" s="123">
        <v>0</v>
      </c>
      <c r="L77" s="123">
        <v>0.13713600000000001</v>
      </c>
      <c r="M77" s="123">
        <v>37.124702400000004</v>
      </c>
      <c r="N77" s="123">
        <v>0</v>
      </c>
      <c r="O77" s="74">
        <f t="shared" si="33"/>
        <v>3.9000538599999999</v>
      </c>
      <c r="P77" s="123">
        <v>0</v>
      </c>
      <c r="Q77" s="123">
        <v>3.3850848</v>
      </c>
      <c r="R77" s="123">
        <v>0.25102543999999999</v>
      </c>
      <c r="S77" s="123">
        <v>0.26394361999999999</v>
      </c>
      <c r="T77" s="74">
        <f t="shared" si="34"/>
        <v>8.0432636100000003</v>
      </c>
      <c r="U77" s="123">
        <v>0</v>
      </c>
      <c r="V77" s="123">
        <v>7.8251616000000004</v>
      </c>
      <c r="W77" s="123">
        <v>4.5119999999999995E-3</v>
      </c>
      <c r="X77" s="123">
        <v>0.21359001</v>
      </c>
      <c r="Y77" s="74">
        <f t="shared" si="35"/>
        <v>2.5147345899999998</v>
      </c>
      <c r="Z77" s="123">
        <v>0</v>
      </c>
      <c r="AA77" s="123">
        <v>2.513496</v>
      </c>
      <c r="AB77" s="123">
        <v>0</v>
      </c>
      <c r="AC77" s="123">
        <v>1.2385899999999878E-3</v>
      </c>
      <c r="AD77" s="123">
        <v>24.543966919999992</v>
      </c>
      <c r="AE77" s="74">
        <f t="shared" si="36"/>
        <v>19.442933539999999</v>
      </c>
      <c r="AF77" s="74">
        <f t="shared" si="37"/>
        <v>0</v>
      </c>
      <c r="AG77" s="74">
        <f t="shared" si="37"/>
        <v>11.436451999999999</v>
      </c>
      <c r="AH77" s="74">
        <f t="shared" si="37"/>
        <v>7.5272357699999999</v>
      </c>
      <c r="AI77" s="74">
        <f t="shared" si="37"/>
        <v>0.47924577000000002</v>
      </c>
      <c r="AJ77" s="74">
        <f t="shared" si="38"/>
        <v>-23.592474450000001</v>
      </c>
      <c r="AK77" s="123">
        <v>0</v>
      </c>
      <c r="AL77" s="123">
        <v>0</v>
      </c>
      <c r="AM77" s="123">
        <v>-23.692890350000003</v>
      </c>
      <c r="AN77" s="123">
        <v>0.10041589999999999</v>
      </c>
      <c r="AO77" s="74">
        <f t="shared" si="39"/>
        <v>0.63802174000000367</v>
      </c>
      <c r="AP77" s="123">
        <v>0</v>
      </c>
      <c r="AQ77" s="123">
        <v>0</v>
      </c>
      <c r="AR77" s="123">
        <v>0.35686587000000358</v>
      </c>
      <c r="AS77" s="123">
        <v>0.28115587000000003</v>
      </c>
      <c r="AT77" s="74">
        <f t="shared" si="40"/>
        <v>30.934761609999999</v>
      </c>
      <c r="AU77" s="123">
        <v>0</v>
      </c>
      <c r="AV77" s="123">
        <v>0</v>
      </c>
      <c r="AW77" s="123">
        <v>30.83879975</v>
      </c>
      <c r="AX77" s="123">
        <v>9.596186000000001E-2</v>
      </c>
      <c r="AY77" s="74">
        <f t="shared" si="41"/>
        <v>11.46262464</v>
      </c>
      <c r="AZ77" s="123">
        <v>0</v>
      </c>
      <c r="BA77" s="123">
        <v>11.436451999999999</v>
      </c>
      <c r="BB77" s="123">
        <v>2.4460499999999108E-2</v>
      </c>
      <c r="BC77" s="123">
        <v>1.7121399999999731E-3</v>
      </c>
      <c r="BD77" s="19"/>
      <c r="BE77" s="19"/>
      <c r="BF77" s="40"/>
      <c r="BG77" s="52"/>
      <c r="BH77" s="52"/>
      <c r="BI77" s="52"/>
      <c r="BJ77" s="41"/>
      <c r="BK77" s="1"/>
      <c r="BL77" s="1"/>
      <c r="BM77" s="19"/>
    </row>
    <row r="78" spans="1:65" ht="47.25" x14ac:dyDescent="0.25">
      <c r="A78" s="49" t="s">
        <v>169</v>
      </c>
      <c r="B78" s="57" t="s">
        <v>193</v>
      </c>
      <c r="C78" s="56" t="s">
        <v>194</v>
      </c>
      <c r="D78" s="123">
        <v>157.00768919999999</v>
      </c>
      <c r="E78" s="74">
        <f t="shared" si="30"/>
        <v>43.681958409999993</v>
      </c>
      <c r="F78" s="74">
        <f t="shared" si="31"/>
        <v>0</v>
      </c>
      <c r="G78" s="74">
        <f t="shared" si="31"/>
        <v>12.91827876</v>
      </c>
      <c r="H78" s="74">
        <f t="shared" si="31"/>
        <v>30.763679649999997</v>
      </c>
      <c r="I78" s="74">
        <f t="shared" si="31"/>
        <v>0</v>
      </c>
      <c r="J78" s="74">
        <f t="shared" si="32"/>
        <v>0.66873852</v>
      </c>
      <c r="K78" s="123">
        <v>0</v>
      </c>
      <c r="L78" s="123">
        <v>0</v>
      </c>
      <c r="M78" s="123">
        <v>0.66873852</v>
      </c>
      <c r="N78" s="123">
        <v>0</v>
      </c>
      <c r="O78" s="74">
        <f t="shared" si="33"/>
        <v>29.922486559999996</v>
      </c>
      <c r="P78" s="123">
        <v>0</v>
      </c>
      <c r="Q78" s="123">
        <v>0</v>
      </c>
      <c r="R78" s="123">
        <v>29.922486559999996</v>
      </c>
      <c r="S78" s="123">
        <v>0</v>
      </c>
      <c r="T78" s="74">
        <f t="shared" si="34"/>
        <v>0.17245457</v>
      </c>
      <c r="U78" s="123">
        <v>0</v>
      </c>
      <c r="V78" s="123">
        <v>0</v>
      </c>
      <c r="W78" s="123">
        <v>0.17245457</v>
      </c>
      <c r="X78" s="123">
        <v>0</v>
      </c>
      <c r="Y78" s="74">
        <f t="shared" si="35"/>
        <v>12.91827876</v>
      </c>
      <c r="Z78" s="123">
        <v>0</v>
      </c>
      <c r="AA78" s="123">
        <v>12.91827876</v>
      </c>
      <c r="AB78" s="123">
        <v>0</v>
      </c>
      <c r="AC78" s="123">
        <v>0</v>
      </c>
      <c r="AD78" s="123">
        <v>144.63974099999999</v>
      </c>
      <c r="AE78" s="74">
        <f t="shared" si="36"/>
        <v>0</v>
      </c>
      <c r="AF78" s="74">
        <f t="shared" si="37"/>
        <v>0</v>
      </c>
      <c r="AG78" s="74">
        <f t="shared" si="37"/>
        <v>0</v>
      </c>
      <c r="AH78" s="74">
        <f t="shared" si="37"/>
        <v>0</v>
      </c>
      <c r="AI78" s="74">
        <f t="shared" si="37"/>
        <v>0</v>
      </c>
      <c r="AJ78" s="74">
        <f t="shared" si="38"/>
        <v>0</v>
      </c>
      <c r="AK78" s="123">
        <v>0</v>
      </c>
      <c r="AL78" s="123">
        <v>0</v>
      </c>
      <c r="AM78" s="123">
        <v>0</v>
      </c>
      <c r="AN78" s="123">
        <v>0</v>
      </c>
      <c r="AO78" s="74">
        <f t="shared" si="39"/>
        <v>0</v>
      </c>
      <c r="AP78" s="123">
        <v>0</v>
      </c>
      <c r="AQ78" s="123">
        <v>0</v>
      </c>
      <c r="AR78" s="123">
        <v>0</v>
      </c>
      <c r="AS78" s="123">
        <v>0</v>
      </c>
      <c r="AT78" s="74">
        <f t="shared" si="40"/>
        <v>0</v>
      </c>
      <c r="AU78" s="123">
        <v>0</v>
      </c>
      <c r="AV78" s="123">
        <v>0</v>
      </c>
      <c r="AW78" s="123">
        <v>0</v>
      </c>
      <c r="AX78" s="123">
        <v>0</v>
      </c>
      <c r="AY78" s="74">
        <f t="shared" si="41"/>
        <v>0</v>
      </c>
      <c r="AZ78" s="123">
        <v>0</v>
      </c>
      <c r="BA78" s="123">
        <v>0</v>
      </c>
      <c r="BB78" s="123">
        <v>0</v>
      </c>
      <c r="BC78" s="123">
        <v>0</v>
      </c>
      <c r="BD78" s="19"/>
      <c r="BE78" s="19"/>
      <c r="BF78" s="40"/>
      <c r="BG78" s="52"/>
      <c r="BH78" s="52"/>
      <c r="BI78" s="52"/>
      <c r="BJ78" s="41"/>
      <c r="BK78" s="1"/>
      <c r="BL78" s="1"/>
      <c r="BM78" s="19"/>
    </row>
    <row r="79" spans="1:65" s="19" customFormat="1" ht="31.5" x14ac:dyDescent="0.25">
      <c r="A79" s="45" t="s">
        <v>195</v>
      </c>
      <c r="B79" s="48" t="s">
        <v>196</v>
      </c>
      <c r="C79" s="47" t="s">
        <v>79</v>
      </c>
      <c r="D79" s="122"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2">
        <v>0</v>
      </c>
      <c r="M79" s="122">
        <v>0</v>
      </c>
      <c r="N79" s="122">
        <v>0</v>
      </c>
      <c r="O79" s="122">
        <v>0</v>
      </c>
      <c r="P79" s="122">
        <v>0</v>
      </c>
      <c r="Q79" s="122">
        <v>0</v>
      </c>
      <c r="R79" s="122">
        <v>0</v>
      </c>
      <c r="S79" s="122">
        <v>0</v>
      </c>
      <c r="T79" s="122">
        <v>0</v>
      </c>
      <c r="U79" s="122">
        <v>0</v>
      </c>
      <c r="V79" s="122">
        <v>0</v>
      </c>
      <c r="W79" s="122">
        <v>0</v>
      </c>
      <c r="X79" s="122">
        <v>0</v>
      </c>
      <c r="Y79" s="122">
        <v>0</v>
      </c>
      <c r="Z79" s="122">
        <v>0</v>
      </c>
      <c r="AA79" s="122">
        <v>0</v>
      </c>
      <c r="AB79" s="122">
        <v>0</v>
      </c>
      <c r="AC79" s="122">
        <v>0</v>
      </c>
      <c r="AD79" s="122">
        <v>0</v>
      </c>
      <c r="AE79" s="122">
        <v>0</v>
      </c>
      <c r="AF79" s="122">
        <v>0</v>
      </c>
      <c r="AG79" s="122">
        <v>0</v>
      </c>
      <c r="AH79" s="122">
        <v>0</v>
      </c>
      <c r="AI79" s="122">
        <v>0</v>
      </c>
      <c r="AJ79" s="122">
        <v>0</v>
      </c>
      <c r="AK79" s="122">
        <v>0</v>
      </c>
      <c r="AL79" s="122">
        <v>0</v>
      </c>
      <c r="AM79" s="122">
        <v>0</v>
      </c>
      <c r="AN79" s="122">
        <v>0</v>
      </c>
      <c r="AO79" s="122">
        <v>0</v>
      </c>
      <c r="AP79" s="122">
        <v>0</v>
      </c>
      <c r="AQ79" s="122">
        <v>0</v>
      </c>
      <c r="AR79" s="122">
        <v>0</v>
      </c>
      <c r="AS79" s="122">
        <v>0</v>
      </c>
      <c r="AT79" s="122">
        <v>0</v>
      </c>
      <c r="AU79" s="122">
        <v>0</v>
      </c>
      <c r="AV79" s="122">
        <v>0</v>
      </c>
      <c r="AW79" s="122">
        <v>0</v>
      </c>
      <c r="AX79" s="122">
        <v>0</v>
      </c>
      <c r="AY79" s="122">
        <v>0</v>
      </c>
      <c r="AZ79" s="122">
        <v>0</v>
      </c>
      <c r="BA79" s="122">
        <v>0</v>
      </c>
      <c r="BB79" s="122">
        <v>0</v>
      </c>
      <c r="BC79" s="122">
        <v>0</v>
      </c>
      <c r="BF79" s="40"/>
      <c r="BJ79" s="41"/>
    </row>
    <row r="80" spans="1:65" s="19" customFormat="1" ht="31.5" x14ac:dyDescent="0.25">
      <c r="A80" s="45" t="s">
        <v>197</v>
      </c>
      <c r="B80" s="48" t="s">
        <v>198</v>
      </c>
      <c r="C80" s="47" t="s">
        <v>79</v>
      </c>
      <c r="D80" s="122">
        <f>SUM(D81:D95)</f>
        <v>520.54294179599992</v>
      </c>
      <c r="E80" s="122">
        <f t="shared" ref="E80:BB80" si="42">SUM(E81:E95)</f>
        <v>499.61307877000007</v>
      </c>
      <c r="F80" s="122">
        <f t="shared" si="42"/>
        <v>0</v>
      </c>
      <c r="G80" s="122">
        <f t="shared" si="42"/>
        <v>301.49097401</v>
      </c>
      <c r="H80" s="122">
        <f t="shared" si="42"/>
        <v>192.58333657999998</v>
      </c>
      <c r="I80" s="122">
        <f t="shared" si="42"/>
        <v>5.5387681800000008</v>
      </c>
      <c r="J80" s="122">
        <f t="shared" si="42"/>
        <v>22.996657399999997</v>
      </c>
      <c r="K80" s="122">
        <f t="shared" si="42"/>
        <v>0</v>
      </c>
      <c r="L80" s="122">
        <f t="shared" si="42"/>
        <v>7.74849166</v>
      </c>
      <c r="M80" s="122">
        <f t="shared" si="42"/>
        <v>15.248165739999999</v>
      </c>
      <c r="N80" s="122">
        <f t="shared" si="42"/>
        <v>0</v>
      </c>
      <c r="O80" s="122">
        <f t="shared" si="42"/>
        <v>187.75526367000001</v>
      </c>
      <c r="P80" s="122">
        <f t="shared" si="42"/>
        <v>0</v>
      </c>
      <c r="Q80" s="122">
        <f t="shared" si="42"/>
        <v>28.513720099999997</v>
      </c>
      <c r="R80" s="122">
        <f t="shared" si="42"/>
        <v>158.47495581000001</v>
      </c>
      <c r="S80" s="122">
        <f t="shared" si="42"/>
        <v>0.76658775999999995</v>
      </c>
      <c r="T80" s="122">
        <f t="shared" si="42"/>
        <v>146.78062684</v>
      </c>
      <c r="U80" s="122">
        <f t="shared" si="42"/>
        <v>0</v>
      </c>
      <c r="V80" s="122">
        <f t="shared" si="42"/>
        <v>124.92656448</v>
      </c>
      <c r="W80" s="122">
        <f t="shared" si="42"/>
        <v>18.993883009999998</v>
      </c>
      <c r="X80" s="122">
        <f t="shared" si="42"/>
        <v>2.8601793499999997</v>
      </c>
      <c r="Y80" s="122">
        <f t="shared" si="42"/>
        <v>142.08053086000004</v>
      </c>
      <c r="Z80" s="122">
        <f t="shared" si="42"/>
        <v>0</v>
      </c>
      <c r="AA80" s="122">
        <f t="shared" si="42"/>
        <v>140.30219776999999</v>
      </c>
      <c r="AB80" s="122">
        <f t="shared" si="42"/>
        <v>-0.13366797999999963</v>
      </c>
      <c r="AC80" s="122">
        <f t="shared" si="42"/>
        <v>1.9120010699999999</v>
      </c>
      <c r="AD80" s="122">
        <f t="shared" si="42"/>
        <v>458.08696114000003</v>
      </c>
      <c r="AE80" s="122">
        <f t="shared" si="42"/>
        <v>415.42319766999998</v>
      </c>
      <c r="AF80" s="122">
        <f t="shared" si="42"/>
        <v>0</v>
      </c>
      <c r="AG80" s="122">
        <f t="shared" si="42"/>
        <v>249.17063966999999</v>
      </c>
      <c r="AH80" s="122">
        <f t="shared" si="42"/>
        <v>160.77687577</v>
      </c>
      <c r="AI80" s="122">
        <f t="shared" si="42"/>
        <v>5.4756822300000003</v>
      </c>
      <c r="AJ80" s="122">
        <f t="shared" si="42"/>
        <v>0</v>
      </c>
      <c r="AK80" s="122">
        <f t="shared" si="42"/>
        <v>0</v>
      </c>
      <c r="AL80" s="122">
        <f t="shared" si="42"/>
        <v>0</v>
      </c>
      <c r="AM80" s="122">
        <f t="shared" si="42"/>
        <v>0</v>
      </c>
      <c r="AN80" s="122">
        <f t="shared" si="42"/>
        <v>0</v>
      </c>
      <c r="AO80" s="122">
        <f t="shared" si="42"/>
        <v>8.2620328799999996</v>
      </c>
      <c r="AP80" s="122">
        <f t="shared" si="42"/>
        <v>0</v>
      </c>
      <c r="AQ80" s="122">
        <f t="shared" si="42"/>
        <v>0</v>
      </c>
      <c r="AR80" s="122">
        <f t="shared" si="42"/>
        <v>7.0936149500000001</v>
      </c>
      <c r="AS80" s="122">
        <f t="shared" si="42"/>
        <v>1.1684179299999999</v>
      </c>
      <c r="AT80" s="122">
        <f t="shared" si="42"/>
        <v>181.03852214</v>
      </c>
      <c r="AU80" s="122">
        <f t="shared" si="42"/>
        <v>0</v>
      </c>
      <c r="AV80" s="122">
        <f t="shared" si="42"/>
        <v>35.294335339999996</v>
      </c>
      <c r="AW80" s="122">
        <f t="shared" si="42"/>
        <v>142.81518874000002</v>
      </c>
      <c r="AX80" s="122">
        <f t="shared" si="42"/>
        <v>2.9289980599999996</v>
      </c>
      <c r="AY80" s="122">
        <f t="shared" si="42"/>
        <v>226.12264265000002</v>
      </c>
      <c r="AZ80" s="122">
        <f t="shared" si="42"/>
        <v>0</v>
      </c>
      <c r="BA80" s="122">
        <f t="shared" si="42"/>
        <v>213.87630433000001</v>
      </c>
      <c r="BB80" s="122">
        <f t="shared" si="42"/>
        <v>10.868072079999997</v>
      </c>
      <c r="BC80" s="122">
        <f>SUM(BC82:BC95)</f>
        <v>1.1858548400000002</v>
      </c>
      <c r="BF80" s="40"/>
      <c r="BJ80" s="41"/>
    </row>
    <row r="81" spans="1:65" ht="47.25" x14ac:dyDescent="0.25">
      <c r="A81" s="49" t="s">
        <v>197</v>
      </c>
      <c r="B81" s="67" t="s">
        <v>199</v>
      </c>
      <c r="C81" s="51" t="s">
        <v>200</v>
      </c>
      <c r="D81" s="74">
        <v>0</v>
      </c>
      <c r="E81" s="74">
        <f>SUBTOTAL(9,F81:I81)</f>
        <v>8.5268001800000004</v>
      </c>
      <c r="F81" s="74">
        <f t="shared" ref="F81:I95" si="43">K81+P81+U81+Z81</f>
        <v>0</v>
      </c>
      <c r="G81" s="74">
        <f t="shared" si="43"/>
        <v>8.2993444800000002</v>
      </c>
      <c r="H81" s="74">
        <f t="shared" si="43"/>
        <v>0</v>
      </c>
      <c r="I81" s="74">
        <f t="shared" si="43"/>
        <v>0.22745570000000001</v>
      </c>
      <c r="J81" s="74">
        <f>SUBTOTAL(9,K81:N81)</f>
        <v>0</v>
      </c>
      <c r="K81" s="74">
        <v>0</v>
      </c>
      <c r="L81" s="74">
        <v>0</v>
      </c>
      <c r="M81" s="74">
        <v>0</v>
      </c>
      <c r="N81" s="74">
        <v>0</v>
      </c>
      <c r="O81" s="74">
        <f>SUBTOTAL(9,P81:S81)</f>
        <v>0</v>
      </c>
      <c r="P81" s="74">
        <v>0</v>
      </c>
      <c r="Q81" s="74">
        <v>0</v>
      </c>
      <c r="R81" s="74">
        <v>0</v>
      </c>
      <c r="S81" s="74">
        <v>0</v>
      </c>
      <c r="T81" s="74">
        <f t="shared" ref="T81:T95" si="44">SUBTOTAL(9,U81:X81)</f>
        <v>0</v>
      </c>
      <c r="U81" s="74">
        <v>0</v>
      </c>
      <c r="V81" s="74">
        <v>0</v>
      </c>
      <c r="W81" s="74">
        <v>0</v>
      </c>
      <c r="X81" s="74">
        <v>0</v>
      </c>
      <c r="Y81" s="74">
        <f t="shared" ref="Y81:Y95" si="45">SUBTOTAL(9,Z81:AC81)</f>
        <v>8.5268001800000004</v>
      </c>
      <c r="Z81" s="74">
        <v>0</v>
      </c>
      <c r="AA81" s="74">
        <v>8.2993444800000002</v>
      </c>
      <c r="AB81" s="74">
        <v>0</v>
      </c>
      <c r="AC81" s="74">
        <v>0.22745570000000001</v>
      </c>
      <c r="AD81" s="74">
        <v>15.43333333</v>
      </c>
      <c r="AE81" s="74">
        <f t="shared" ref="AE81:AE95" si="46">SUBTOTAL(9,AF81:AI81)</f>
        <v>0.19241139999999998</v>
      </c>
      <c r="AF81" s="74">
        <f t="shared" ref="AF81:AI95" si="47">AK81+AP81+AU81+AZ81</f>
        <v>0</v>
      </c>
      <c r="AG81" s="74">
        <f t="shared" si="47"/>
        <v>0</v>
      </c>
      <c r="AH81" s="74">
        <f t="shared" si="47"/>
        <v>0</v>
      </c>
      <c r="AI81" s="74">
        <f t="shared" si="47"/>
        <v>0.19241139999999998</v>
      </c>
      <c r="AJ81" s="74">
        <f t="shared" ref="AJ81:AJ95" si="48">SUBTOTAL(9,AK81:AN81)</f>
        <v>0</v>
      </c>
      <c r="AK81" s="74">
        <v>0</v>
      </c>
      <c r="AL81" s="74">
        <v>0</v>
      </c>
      <c r="AM81" s="74">
        <v>0</v>
      </c>
      <c r="AN81" s="74">
        <v>0</v>
      </c>
      <c r="AO81" s="74">
        <f t="shared" ref="AO81:AO95" si="49">SUBTOTAL(9,AP81:AS81)</f>
        <v>0</v>
      </c>
      <c r="AP81" s="74">
        <v>0</v>
      </c>
      <c r="AQ81" s="74">
        <v>0</v>
      </c>
      <c r="AR81" s="74">
        <v>0</v>
      </c>
      <c r="AS81" s="74">
        <v>0</v>
      </c>
      <c r="AT81" s="74">
        <f t="shared" ref="AT81:AT95" si="50">SUBTOTAL(9,AU81:AX81)</f>
        <v>0</v>
      </c>
      <c r="AU81" s="74">
        <v>0</v>
      </c>
      <c r="AV81" s="74">
        <v>0</v>
      </c>
      <c r="AW81" s="74">
        <v>0</v>
      </c>
      <c r="AX81" s="74">
        <v>0</v>
      </c>
      <c r="AY81" s="74">
        <f t="shared" ref="AY81:AY95" si="51">SUBTOTAL(9,AZ81:BC81)</f>
        <v>0.19241139999999998</v>
      </c>
      <c r="AZ81" s="74">
        <v>0</v>
      </c>
      <c r="BA81" s="74">
        <v>0</v>
      </c>
      <c r="BB81" s="74">
        <v>0</v>
      </c>
      <c r="BC81" s="74">
        <v>0.19241139999999998</v>
      </c>
      <c r="BD81" s="1"/>
      <c r="BE81" s="1"/>
      <c r="BF81" s="25"/>
      <c r="BG81" s="2"/>
      <c r="BH81" s="52"/>
      <c r="BI81" s="52"/>
      <c r="BJ81" s="41"/>
      <c r="BK81" s="1"/>
      <c r="BL81" s="1"/>
      <c r="BM81" s="19"/>
    </row>
    <row r="82" spans="1:65" ht="31.5" x14ac:dyDescent="0.25">
      <c r="A82" s="49" t="s">
        <v>197</v>
      </c>
      <c r="B82" s="57" t="s">
        <v>201</v>
      </c>
      <c r="C82" s="56" t="s">
        <v>202</v>
      </c>
      <c r="D82" s="123">
        <v>109.159715322</v>
      </c>
      <c r="E82" s="74">
        <f t="shared" ref="E82:E95" si="52">SUBTOTAL(9,F82:I82)</f>
        <v>102.17164364</v>
      </c>
      <c r="F82" s="74">
        <f t="shared" si="43"/>
        <v>0</v>
      </c>
      <c r="G82" s="74">
        <f t="shared" si="43"/>
        <v>57.172302279999997</v>
      </c>
      <c r="H82" s="74">
        <f t="shared" si="43"/>
        <v>43.66087186</v>
      </c>
      <c r="I82" s="74">
        <f t="shared" si="43"/>
        <v>1.3384695</v>
      </c>
      <c r="J82" s="74">
        <f t="shared" ref="J82:J95" si="53">SUBTOTAL(9,K82:N82)</f>
        <v>1.9326929799999997</v>
      </c>
      <c r="K82" s="123">
        <v>0</v>
      </c>
      <c r="L82" s="123">
        <v>0.94079793999999994</v>
      </c>
      <c r="M82" s="123">
        <v>0.99189503999999984</v>
      </c>
      <c r="N82" s="123">
        <v>0</v>
      </c>
      <c r="O82" s="74">
        <f t="shared" ref="O82:O95" si="54">SUBTOTAL(9,P82:S82)</f>
        <v>33.911269669999996</v>
      </c>
      <c r="P82" s="123">
        <v>0</v>
      </c>
      <c r="Q82" s="123">
        <v>0</v>
      </c>
      <c r="R82" s="123">
        <v>33.911269669999996</v>
      </c>
      <c r="S82" s="123">
        <v>0</v>
      </c>
      <c r="T82" s="74">
        <f t="shared" si="44"/>
        <v>20.433688029999999</v>
      </c>
      <c r="U82" s="123">
        <v>0</v>
      </c>
      <c r="V82" s="123">
        <v>10.303932119999999</v>
      </c>
      <c r="W82" s="123">
        <v>9.5229465499999986</v>
      </c>
      <c r="X82" s="123">
        <v>0.60680935999999996</v>
      </c>
      <c r="Y82" s="74">
        <f t="shared" si="45"/>
        <v>45.893992960000006</v>
      </c>
      <c r="Z82" s="123">
        <v>0</v>
      </c>
      <c r="AA82" s="123">
        <v>45.927572220000002</v>
      </c>
      <c r="AB82" s="123">
        <v>-0.7652393999999999</v>
      </c>
      <c r="AC82" s="123">
        <v>0.73166014000000001</v>
      </c>
      <c r="AD82" s="123">
        <v>91.036000000000016</v>
      </c>
      <c r="AE82" s="74">
        <f t="shared" si="46"/>
        <v>87.692101059999999</v>
      </c>
      <c r="AF82" s="74">
        <f t="shared" si="47"/>
        <v>0</v>
      </c>
      <c r="AG82" s="74">
        <f t="shared" si="47"/>
        <v>49.325881000000003</v>
      </c>
      <c r="AH82" s="74">
        <f t="shared" si="47"/>
        <v>37.102750559999997</v>
      </c>
      <c r="AI82" s="74">
        <f t="shared" si="47"/>
        <v>1.2634695</v>
      </c>
      <c r="AJ82" s="74">
        <f t="shared" si="48"/>
        <v>0</v>
      </c>
      <c r="AK82" s="123">
        <v>0</v>
      </c>
      <c r="AL82" s="123">
        <v>0</v>
      </c>
      <c r="AM82" s="123">
        <v>0</v>
      </c>
      <c r="AN82" s="123">
        <v>0</v>
      </c>
      <c r="AO82" s="74">
        <f t="shared" si="49"/>
        <v>0</v>
      </c>
      <c r="AP82" s="123">
        <v>0</v>
      </c>
      <c r="AQ82" s="123">
        <v>0</v>
      </c>
      <c r="AR82" s="123">
        <v>0</v>
      </c>
      <c r="AS82" s="123">
        <v>0</v>
      </c>
      <c r="AT82" s="74">
        <f t="shared" si="50"/>
        <v>27.746777989999998</v>
      </c>
      <c r="AU82" s="123">
        <v>0</v>
      </c>
      <c r="AV82" s="123">
        <v>0</v>
      </c>
      <c r="AW82" s="123">
        <v>26.94290934</v>
      </c>
      <c r="AX82" s="123">
        <v>0.80386864999999996</v>
      </c>
      <c r="AY82" s="74">
        <f t="shared" si="51"/>
        <v>59.945323070000001</v>
      </c>
      <c r="AZ82" s="123">
        <v>0</v>
      </c>
      <c r="BA82" s="123">
        <v>49.325881000000003</v>
      </c>
      <c r="BB82" s="123">
        <v>10.159841219999997</v>
      </c>
      <c r="BC82" s="123">
        <v>0.45960085000000006</v>
      </c>
      <c r="BD82" s="19"/>
      <c r="BE82" s="19"/>
      <c r="BF82" s="40"/>
      <c r="BG82" s="52"/>
      <c r="BH82" s="52"/>
      <c r="BI82" s="52"/>
      <c r="BJ82" s="41"/>
      <c r="BK82" s="1"/>
      <c r="BL82" s="1"/>
      <c r="BM82" s="19"/>
    </row>
    <row r="83" spans="1:65" ht="15.75" x14ac:dyDescent="0.25">
      <c r="A83" s="49" t="s">
        <v>197</v>
      </c>
      <c r="B83" s="57" t="s">
        <v>203</v>
      </c>
      <c r="C83" s="56" t="s">
        <v>204</v>
      </c>
      <c r="D83" s="123">
        <v>44.554236925999994</v>
      </c>
      <c r="E83" s="74">
        <f t="shared" si="52"/>
        <v>41.747328320000001</v>
      </c>
      <c r="F83" s="74">
        <f t="shared" si="43"/>
        <v>0</v>
      </c>
      <c r="G83" s="74">
        <f t="shared" si="43"/>
        <v>25.952298140000003</v>
      </c>
      <c r="H83" s="74">
        <f t="shared" si="43"/>
        <v>15.178141539999999</v>
      </c>
      <c r="I83" s="74">
        <f t="shared" si="43"/>
        <v>0.61688863999999988</v>
      </c>
      <c r="J83" s="74">
        <f t="shared" si="53"/>
        <v>0.75746506000000002</v>
      </c>
      <c r="K83" s="123">
        <v>0</v>
      </c>
      <c r="L83" s="123">
        <v>0.20321466000000002</v>
      </c>
      <c r="M83" s="123">
        <v>0.55425040000000003</v>
      </c>
      <c r="N83" s="123">
        <v>0</v>
      </c>
      <c r="O83" s="74">
        <f t="shared" si="54"/>
        <v>16.200614749999996</v>
      </c>
      <c r="P83" s="123">
        <v>0</v>
      </c>
      <c r="Q83" s="123">
        <v>2.6314852700000002</v>
      </c>
      <c r="R83" s="123">
        <v>13.558184129999997</v>
      </c>
      <c r="S83" s="123">
        <v>1.094535E-2</v>
      </c>
      <c r="T83" s="74">
        <f t="shared" si="44"/>
        <v>6.1839686799999996</v>
      </c>
      <c r="U83" s="123">
        <v>0</v>
      </c>
      <c r="V83" s="123">
        <v>4.9941301199999995</v>
      </c>
      <c r="W83" s="123">
        <v>1.04441805</v>
      </c>
      <c r="X83" s="123">
        <v>0.14542051</v>
      </c>
      <c r="Y83" s="74">
        <f t="shared" si="45"/>
        <v>18.605279830000004</v>
      </c>
      <c r="Z83" s="123">
        <v>0</v>
      </c>
      <c r="AA83" s="123">
        <v>18.123468090000003</v>
      </c>
      <c r="AB83" s="123">
        <v>2.1288959999999999E-2</v>
      </c>
      <c r="AC83" s="123">
        <v>0.46052277999999991</v>
      </c>
      <c r="AD83" s="123">
        <v>37.061999999999998</v>
      </c>
      <c r="AE83" s="74">
        <f t="shared" si="46"/>
        <v>36.138861239999997</v>
      </c>
      <c r="AF83" s="74">
        <f t="shared" si="47"/>
        <v>0</v>
      </c>
      <c r="AG83" s="74">
        <f t="shared" si="47"/>
        <v>22.58691533</v>
      </c>
      <c r="AH83" s="74">
        <f t="shared" si="47"/>
        <v>12.935057270000001</v>
      </c>
      <c r="AI83" s="74">
        <f t="shared" si="47"/>
        <v>0.61688863999999999</v>
      </c>
      <c r="AJ83" s="74">
        <f t="shared" si="48"/>
        <v>0</v>
      </c>
      <c r="AK83" s="123">
        <v>0</v>
      </c>
      <c r="AL83" s="123">
        <v>0</v>
      </c>
      <c r="AM83" s="123">
        <v>0</v>
      </c>
      <c r="AN83" s="123">
        <v>0</v>
      </c>
      <c r="AO83" s="74">
        <f t="shared" si="49"/>
        <v>9.3748300000000007E-2</v>
      </c>
      <c r="AP83" s="123">
        <v>0</v>
      </c>
      <c r="AQ83" s="123">
        <v>0</v>
      </c>
      <c r="AR83" s="123">
        <v>0</v>
      </c>
      <c r="AS83" s="123">
        <v>9.3748300000000007E-2</v>
      </c>
      <c r="AT83" s="74">
        <f t="shared" si="50"/>
        <v>12.557698330000001</v>
      </c>
      <c r="AU83" s="123">
        <v>0</v>
      </c>
      <c r="AV83" s="123">
        <v>0</v>
      </c>
      <c r="AW83" s="123">
        <v>12.375123370000001</v>
      </c>
      <c r="AX83" s="123">
        <v>0.18257496000000001</v>
      </c>
      <c r="AY83" s="74">
        <f t="shared" si="51"/>
        <v>23.487414610000002</v>
      </c>
      <c r="AZ83" s="123">
        <v>0</v>
      </c>
      <c r="BA83" s="123">
        <v>22.58691533</v>
      </c>
      <c r="BB83" s="123">
        <v>0.55993390000000076</v>
      </c>
      <c r="BC83" s="123">
        <v>0.34056537999999997</v>
      </c>
      <c r="BD83" s="19"/>
      <c r="BE83" s="19"/>
      <c r="BF83" s="40"/>
      <c r="BG83" s="52"/>
      <c r="BH83" s="52"/>
      <c r="BI83" s="52"/>
      <c r="BJ83" s="41"/>
      <c r="BK83" s="1"/>
      <c r="BL83" s="1"/>
      <c r="BM83" s="19"/>
    </row>
    <row r="84" spans="1:65" ht="15.75" x14ac:dyDescent="0.25">
      <c r="A84" s="49" t="s">
        <v>197</v>
      </c>
      <c r="B84" s="57" t="s">
        <v>205</v>
      </c>
      <c r="C84" s="56" t="s">
        <v>206</v>
      </c>
      <c r="D84" s="123">
        <v>1.50586368</v>
      </c>
      <c r="E84" s="74">
        <f t="shared" si="52"/>
        <v>1.5205564200000001</v>
      </c>
      <c r="F84" s="74">
        <f t="shared" si="43"/>
        <v>0</v>
      </c>
      <c r="G84" s="74">
        <f t="shared" si="43"/>
        <v>1.50586368</v>
      </c>
      <c r="H84" s="74">
        <f t="shared" si="43"/>
        <v>1.4692740000000001E-2</v>
      </c>
      <c r="I84" s="74">
        <f t="shared" si="43"/>
        <v>0</v>
      </c>
      <c r="J84" s="74">
        <f t="shared" si="53"/>
        <v>1.50586368</v>
      </c>
      <c r="K84" s="123">
        <v>0</v>
      </c>
      <c r="L84" s="123">
        <v>1.50586368</v>
      </c>
      <c r="M84" s="123">
        <v>0</v>
      </c>
      <c r="N84" s="123">
        <v>0</v>
      </c>
      <c r="O84" s="74">
        <f t="shared" si="54"/>
        <v>0</v>
      </c>
      <c r="P84" s="123">
        <v>0</v>
      </c>
      <c r="Q84" s="123">
        <v>0</v>
      </c>
      <c r="R84" s="123">
        <v>0</v>
      </c>
      <c r="S84" s="123">
        <v>0</v>
      </c>
      <c r="T84" s="74">
        <f t="shared" si="44"/>
        <v>0</v>
      </c>
      <c r="U84" s="123">
        <v>0</v>
      </c>
      <c r="V84" s="123">
        <v>0</v>
      </c>
      <c r="W84" s="123">
        <v>0</v>
      </c>
      <c r="X84" s="123">
        <v>0</v>
      </c>
      <c r="Y84" s="74">
        <f t="shared" si="45"/>
        <v>1.4692740000000001E-2</v>
      </c>
      <c r="Z84" s="123">
        <v>0</v>
      </c>
      <c r="AA84" s="123">
        <v>0</v>
      </c>
      <c r="AB84" s="123">
        <v>1.4692740000000001E-2</v>
      </c>
      <c r="AC84" s="123">
        <v>0</v>
      </c>
      <c r="AD84" s="123">
        <v>0</v>
      </c>
      <c r="AE84" s="74">
        <f t="shared" si="46"/>
        <v>0</v>
      </c>
      <c r="AF84" s="74">
        <f t="shared" si="47"/>
        <v>0</v>
      </c>
      <c r="AG84" s="74">
        <f t="shared" si="47"/>
        <v>0</v>
      </c>
      <c r="AH84" s="74">
        <f t="shared" si="47"/>
        <v>0</v>
      </c>
      <c r="AI84" s="74">
        <f t="shared" si="47"/>
        <v>0</v>
      </c>
      <c r="AJ84" s="74">
        <f t="shared" si="48"/>
        <v>0</v>
      </c>
      <c r="AK84" s="123">
        <v>0</v>
      </c>
      <c r="AL84" s="123">
        <v>0</v>
      </c>
      <c r="AM84" s="123">
        <v>0</v>
      </c>
      <c r="AN84" s="123">
        <v>0</v>
      </c>
      <c r="AO84" s="74">
        <f t="shared" si="49"/>
        <v>0</v>
      </c>
      <c r="AP84" s="123">
        <v>0</v>
      </c>
      <c r="AQ84" s="123">
        <v>0</v>
      </c>
      <c r="AR84" s="123">
        <v>0</v>
      </c>
      <c r="AS84" s="123">
        <v>0</v>
      </c>
      <c r="AT84" s="74">
        <f t="shared" si="50"/>
        <v>0</v>
      </c>
      <c r="AU84" s="123">
        <v>0</v>
      </c>
      <c r="AV84" s="123">
        <v>0</v>
      </c>
      <c r="AW84" s="123">
        <v>0</v>
      </c>
      <c r="AX84" s="123">
        <v>0</v>
      </c>
      <c r="AY84" s="74">
        <f t="shared" si="51"/>
        <v>0</v>
      </c>
      <c r="AZ84" s="123">
        <v>0</v>
      </c>
      <c r="BA84" s="123">
        <v>0</v>
      </c>
      <c r="BB84" s="123">
        <v>0</v>
      </c>
      <c r="BC84" s="123">
        <v>0</v>
      </c>
      <c r="BD84" s="19"/>
      <c r="BE84" s="19"/>
      <c r="BF84" s="40"/>
      <c r="BG84" s="52"/>
      <c r="BH84" s="52"/>
      <c r="BI84" s="52"/>
      <c r="BJ84" s="41"/>
      <c r="BK84" s="1"/>
      <c r="BL84" s="1"/>
      <c r="BM84" s="19"/>
    </row>
    <row r="85" spans="1:65" ht="31.5" x14ac:dyDescent="0.25">
      <c r="A85" s="49" t="s">
        <v>197</v>
      </c>
      <c r="B85" s="57" t="s">
        <v>207</v>
      </c>
      <c r="C85" s="56" t="s">
        <v>208</v>
      </c>
      <c r="D85" s="123">
        <v>17.297428790000001</v>
      </c>
      <c r="E85" s="74">
        <f t="shared" si="52"/>
        <v>17.772061790000002</v>
      </c>
      <c r="F85" s="74">
        <f t="shared" si="43"/>
        <v>0</v>
      </c>
      <c r="G85" s="74">
        <f t="shared" si="43"/>
        <v>12.455595540000001</v>
      </c>
      <c r="H85" s="74">
        <f t="shared" si="43"/>
        <v>5.04743678</v>
      </c>
      <c r="I85" s="74">
        <f t="shared" si="43"/>
        <v>0.26902946999999999</v>
      </c>
      <c r="J85" s="74">
        <f t="shared" si="53"/>
        <v>0.02</v>
      </c>
      <c r="K85" s="123">
        <v>0</v>
      </c>
      <c r="L85" s="123">
        <v>0</v>
      </c>
      <c r="M85" s="123">
        <v>0.02</v>
      </c>
      <c r="N85" s="123">
        <v>0</v>
      </c>
      <c r="O85" s="74">
        <f t="shared" si="54"/>
        <v>6.6172257800000009</v>
      </c>
      <c r="P85" s="123">
        <v>0</v>
      </c>
      <c r="Q85" s="123">
        <v>1.2729274599999998</v>
      </c>
      <c r="R85" s="123">
        <v>5.2966274400000009</v>
      </c>
      <c r="S85" s="123">
        <v>4.7670879999999999E-2</v>
      </c>
      <c r="T85" s="74">
        <f t="shared" si="44"/>
        <v>6.8807253600000005</v>
      </c>
      <c r="U85" s="123">
        <v>0</v>
      </c>
      <c r="V85" s="123">
        <v>6.8157715800000007</v>
      </c>
      <c r="W85" s="123">
        <v>-2.7719999999999998E-2</v>
      </c>
      <c r="X85" s="123">
        <v>9.2673779999999983E-2</v>
      </c>
      <c r="Y85" s="74">
        <f t="shared" si="45"/>
        <v>4.2541106500000012</v>
      </c>
      <c r="Z85" s="123">
        <v>0</v>
      </c>
      <c r="AA85" s="123">
        <v>4.3668965000000011</v>
      </c>
      <c r="AB85" s="123">
        <v>-0.24147066</v>
      </c>
      <c r="AC85" s="123">
        <v>0.12868481000000004</v>
      </c>
      <c r="AD85" s="123">
        <v>16.163</v>
      </c>
      <c r="AE85" s="74">
        <f t="shared" si="46"/>
        <v>15.658629989999998</v>
      </c>
      <c r="AF85" s="74">
        <f t="shared" si="47"/>
        <v>0</v>
      </c>
      <c r="AG85" s="74">
        <f t="shared" si="47"/>
        <v>10.925960999999999</v>
      </c>
      <c r="AH85" s="74">
        <f t="shared" si="47"/>
        <v>4.4636395200000001</v>
      </c>
      <c r="AI85" s="74">
        <f t="shared" si="47"/>
        <v>0.26902946999999999</v>
      </c>
      <c r="AJ85" s="74">
        <f t="shared" si="48"/>
        <v>0</v>
      </c>
      <c r="AK85" s="123">
        <v>0</v>
      </c>
      <c r="AL85" s="123">
        <v>0</v>
      </c>
      <c r="AM85" s="123">
        <v>0</v>
      </c>
      <c r="AN85" s="123">
        <v>0</v>
      </c>
      <c r="AO85" s="74">
        <f t="shared" si="49"/>
        <v>6.0437449999999997E-2</v>
      </c>
      <c r="AP85" s="123">
        <v>0</v>
      </c>
      <c r="AQ85" s="123">
        <v>0</v>
      </c>
      <c r="AR85" s="123">
        <v>0</v>
      </c>
      <c r="AS85" s="123">
        <v>6.0437449999999997E-2</v>
      </c>
      <c r="AT85" s="74">
        <f t="shared" si="50"/>
        <v>4.5628424800000005</v>
      </c>
      <c r="AU85" s="123">
        <v>0</v>
      </c>
      <c r="AV85" s="123">
        <v>0</v>
      </c>
      <c r="AW85" s="123">
        <v>4.4636395200000001</v>
      </c>
      <c r="AX85" s="123">
        <v>9.9202960000000007E-2</v>
      </c>
      <c r="AY85" s="74">
        <f t="shared" si="51"/>
        <v>11.035350059999999</v>
      </c>
      <c r="AZ85" s="123">
        <v>0</v>
      </c>
      <c r="BA85" s="123">
        <v>10.925960999999999</v>
      </c>
      <c r="BB85" s="123">
        <v>0</v>
      </c>
      <c r="BC85" s="123">
        <v>0.10938905999999998</v>
      </c>
      <c r="BD85" s="19"/>
      <c r="BE85" s="19"/>
      <c r="BF85" s="40"/>
      <c r="BG85" s="52"/>
      <c r="BH85" s="52"/>
      <c r="BI85" s="52"/>
      <c r="BJ85" s="41"/>
      <c r="BK85" s="1"/>
      <c r="BL85" s="1"/>
      <c r="BM85" s="19"/>
    </row>
    <row r="86" spans="1:65" ht="31.5" x14ac:dyDescent="0.25">
      <c r="A86" s="49" t="s">
        <v>197</v>
      </c>
      <c r="B86" s="57" t="s">
        <v>209</v>
      </c>
      <c r="C86" s="56" t="s">
        <v>210</v>
      </c>
      <c r="D86" s="123">
        <v>-0.46124217000000001</v>
      </c>
      <c r="E86" s="74">
        <f>SUBTOTAL(9,F86:I86)</f>
        <v>-0.46124000000000015</v>
      </c>
      <c r="F86" s="74">
        <f t="shared" si="43"/>
        <v>0</v>
      </c>
      <c r="G86" s="74">
        <f t="shared" si="43"/>
        <v>0</v>
      </c>
      <c r="H86" s="74">
        <f t="shared" si="43"/>
        <v>-0.46124000000000015</v>
      </c>
      <c r="I86" s="74">
        <f t="shared" si="43"/>
        <v>0</v>
      </c>
      <c r="J86" s="74">
        <f>SUBTOTAL(9,K86:N86)</f>
        <v>0</v>
      </c>
      <c r="K86" s="123">
        <v>0</v>
      </c>
      <c r="L86" s="123">
        <v>0</v>
      </c>
      <c r="M86" s="123">
        <v>0</v>
      </c>
      <c r="N86" s="123">
        <v>0</v>
      </c>
      <c r="O86" s="74">
        <f>SUBTOTAL(9,P86:S86)</f>
        <v>0</v>
      </c>
      <c r="P86" s="123">
        <v>0</v>
      </c>
      <c r="Q86" s="123">
        <v>0</v>
      </c>
      <c r="R86" s="123">
        <v>0</v>
      </c>
      <c r="S86" s="123">
        <v>0</v>
      </c>
      <c r="T86" s="74">
        <f t="shared" si="44"/>
        <v>0</v>
      </c>
      <c r="U86" s="123">
        <v>0</v>
      </c>
      <c r="V86" s="123">
        <v>0</v>
      </c>
      <c r="W86" s="123">
        <v>0</v>
      </c>
      <c r="X86" s="123">
        <v>0</v>
      </c>
      <c r="Y86" s="74">
        <f t="shared" si="45"/>
        <v>-0.46124000000000015</v>
      </c>
      <c r="Z86" s="123">
        <v>0</v>
      </c>
      <c r="AA86" s="123">
        <v>0</v>
      </c>
      <c r="AB86" s="123">
        <v>-0.46124000000000015</v>
      </c>
      <c r="AC86" s="123">
        <v>0</v>
      </c>
      <c r="AD86" s="123">
        <v>0</v>
      </c>
      <c r="AE86" s="74">
        <f t="shared" si="46"/>
        <v>0</v>
      </c>
      <c r="AF86" s="74">
        <f t="shared" si="47"/>
        <v>0</v>
      </c>
      <c r="AG86" s="74">
        <f t="shared" si="47"/>
        <v>0</v>
      </c>
      <c r="AH86" s="74">
        <f t="shared" si="47"/>
        <v>0</v>
      </c>
      <c r="AI86" s="74">
        <f t="shared" si="47"/>
        <v>0</v>
      </c>
      <c r="AJ86" s="74">
        <f t="shared" si="48"/>
        <v>0</v>
      </c>
      <c r="AK86" s="123">
        <v>0</v>
      </c>
      <c r="AL86" s="123">
        <v>0</v>
      </c>
      <c r="AM86" s="123">
        <v>0</v>
      </c>
      <c r="AN86" s="123">
        <v>0</v>
      </c>
      <c r="AO86" s="74">
        <f t="shared" si="49"/>
        <v>0</v>
      </c>
      <c r="AP86" s="123">
        <v>0</v>
      </c>
      <c r="AQ86" s="123">
        <v>0</v>
      </c>
      <c r="AR86" s="123">
        <v>0</v>
      </c>
      <c r="AS86" s="123">
        <v>0</v>
      </c>
      <c r="AT86" s="74">
        <f t="shared" si="50"/>
        <v>0</v>
      </c>
      <c r="AU86" s="123">
        <v>0</v>
      </c>
      <c r="AV86" s="123">
        <v>0</v>
      </c>
      <c r="AW86" s="123">
        <v>0</v>
      </c>
      <c r="AX86" s="123">
        <v>0</v>
      </c>
      <c r="AY86" s="74">
        <f t="shared" si="51"/>
        <v>0</v>
      </c>
      <c r="AZ86" s="123">
        <v>0</v>
      </c>
      <c r="BA86" s="123">
        <v>0</v>
      </c>
      <c r="BB86" s="123">
        <v>0</v>
      </c>
      <c r="BC86" s="123">
        <v>0</v>
      </c>
      <c r="BD86" s="19"/>
      <c r="BE86" s="19"/>
      <c r="BF86" s="40"/>
      <c r="BG86" s="52"/>
      <c r="BH86" s="52"/>
      <c r="BI86" s="52"/>
      <c r="BJ86" s="41"/>
      <c r="BK86" s="1"/>
      <c r="BL86" s="1"/>
      <c r="BM86" s="19"/>
    </row>
    <row r="87" spans="1:65" ht="31.5" x14ac:dyDescent="0.25">
      <c r="A87" s="49" t="s">
        <v>197</v>
      </c>
      <c r="B87" s="57" t="s">
        <v>211</v>
      </c>
      <c r="C87" s="56" t="s">
        <v>212</v>
      </c>
      <c r="D87" s="123">
        <v>10.521608845999999</v>
      </c>
      <c r="E87" s="74">
        <f t="shared" si="52"/>
        <v>10.438063509999999</v>
      </c>
      <c r="F87" s="74">
        <f t="shared" si="43"/>
        <v>0</v>
      </c>
      <c r="G87" s="74">
        <f t="shared" si="43"/>
        <v>5.6318906999999987</v>
      </c>
      <c r="H87" s="74">
        <f t="shared" si="43"/>
        <v>4.7081184400000007</v>
      </c>
      <c r="I87" s="74">
        <f t="shared" si="43"/>
        <v>9.8054370000000002E-2</v>
      </c>
      <c r="J87" s="74">
        <f t="shared" si="53"/>
        <v>2.2924490999999998</v>
      </c>
      <c r="K87" s="123">
        <v>0</v>
      </c>
      <c r="L87" s="123">
        <v>2.2924490999999998</v>
      </c>
      <c r="M87" s="123">
        <v>0</v>
      </c>
      <c r="N87" s="123">
        <v>0</v>
      </c>
      <c r="O87" s="74">
        <f t="shared" si="54"/>
        <v>2.7774761799999999</v>
      </c>
      <c r="P87" s="123">
        <v>0</v>
      </c>
      <c r="Q87" s="123">
        <v>0.32421767999999984</v>
      </c>
      <c r="R87" s="123">
        <v>2.4417479800000002</v>
      </c>
      <c r="S87" s="123">
        <v>1.151052E-2</v>
      </c>
      <c r="T87" s="74">
        <f t="shared" si="44"/>
        <v>3.72007983</v>
      </c>
      <c r="U87" s="123">
        <v>0</v>
      </c>
      <c r="V87" s="123">
        <v>2.6731078799999999</v>
      </c>
      <c r="W87" s="123">
        <v>0.9617207499999999</v>
      </c>
      <c r="X87" s="123">
        <v>8.5251200000000013E-2</v>
      </c>
      <c r="Y87" s="74">
        <f t="shared" si="45"/>
        <v>1.6480584</v>
      </c>
      <c r="Z87" s="123">
        <v>0</v>
      </c>
      <c r="AA87" s="123">
        <v>0.34211603999999995</v>
      </c>
      <c r="AB87" s="123">
        <v>1.3046497100000003</v>
      </c>
      <c r="AC87" s="123">
        <v>1.2926499999999948E-3</v>
      </c>
      <c r="AD87" s="123">
        <v>5.891</v>
      </c>
      <c r="AE87" s="74">
        <f t="shared" si="46"/>
        <v>5.7267170600000004</v>
      </c>
      <c r="AF87" s="74">
        <f t="shared" si="47"/>
        <v>0</v>
      </c>
      <c r="AG87" s="74">
        <f t="shared" si="47"/>
        <v>2.7828680000000001</v>
      </c>
      <c r="AH87" s="74">
        <f t="shared" si="47"/>
        <v>2.84579469</v>
      </c>
      <c r="AI87" s="74">
        <f t="shared" si="47"/>
        <v>9.8054370000000002E-2</v>
      </c>
      <c r="AJ87" s="74">
        <f t="shared" si="48"/>
        <v>0</v>
      </c>
      <c r="AK87" s="123">
        <v>0</v>
      </c>
      <c r="AL87" s="123">
        <v>0</v>
      </c>
      <c r="AM87" s="123">
        <v>0</v>
      </c>
      <c r="AN87" s="123">
        <v>0</v>
      </c>
      <c r="AO87" s="74">
        <f t="shared" si="49"/>
        <v>1.4593109999999999E-2</v>
      </c>
      <c r="AP87" s="123">
        <v>0</v>
      </c>
      <c r="AQ87" s="123">
        <v>0</v>
      </c>
      <c r="AR87" s="123">
        <v>0</v>
      </c>
      <c r="AS87" s="123">
        <v>1.4593109999999999E-2</v>
      </c>
      <c r="AT87" s="74">
        <f t="shared" si="50"/>
        <v>5.7121239500000005</v>
      </c>
      <c r="AU87" s="123">
        <v>0</v>
      </c>
      <c r="AV87" s="123">
        <v>2.7828680000000001</v>
      </c>
      <c r="AW87" s="123">
        <v>2.84579469</v>
      </c>
      <c r="AX87" s="123">
        <v>8.3461260000000009E-2</v>
      </c>
      <c r="AY87" s="74">
        <f t="shared" si="51"/>
        <v>0</v>
      </c>
      <c r="AZ87" s="123">
        <v>0</v>
      </c>
      <c r="BA87" s="123">
        <v>0</v>
      </c>
      <c r="BB87" s="123">
        <v>0</v>
      </c>
      <c r="BC87" s="123">
        <v>0</v>
      </c>
      <c r="BD87" s="19"/>
      <c r="BE87" s="19"/>
      <c r="BF87" s="40"/>
      <c r="BG87" s="52"/>
      <c r="BH87" s="52"/>
      <c r="BI87" s="52"/>
      <c r="BJ87" s="41"/>
      <c r="BK87" s="1"/>
      <c r="BL87" s="1"/>
      <c r="BM87" s="19"/>
    </row>
    <row r="88" spans="1:65" ht="31.5" x14ac:dyDescent="0.25">
      <c r="A88" s="49" t="s">
        <v>197</v>
      </c>
      <c r="B88" s="57" t="s">
        <v>213</v>
      </c>
      <c r="C88" s="56" t="s">
        <v>214</v>
      </c>
      <c r="D88" s="123">
        <v>48.331740457999999</v>
      </c>
      <c r="E88" s="74">
        <f t="shared" si="52"/>
        <v>50.834912239999994</v>
      </c>
      <c r="F88" s="74">
        <f t="shared" si="43"/>
        <v>0</v>
      </c>
      <c r="G88" s="74">
        <f t="shared" si="43"/>
        <v>39.013760809999994</v>
      </c>
      <c r="H88" s="74">
        <f t="shared" si="43"/>
        <v>11.134853720000001</v>
      </c>
      <c r="I88" s="74">
        <f t="shared" si="43"/>
        <v>0.68629771000000006</v>
      </c>
      <c r="J88" s="74">
        <f t="shared" si="53"/>
        <v>0.27557209999999999</v>
      </c>
      <c r="K88" s="123">
        <v>0</v>
      </c>
      <c r="L88" s="123">
        <v>0</v>
      </c>
      <c r="M88" s="123">
        <v>0.27557209999999999</v>
      </c>
      <c r="N88" s="123">
        <v>0</v>
      </c>
      <c r="O88" s="74">
        <f t="shared" si="54"/>
        <v>18.952362140000002</v>
      </c>
      <c r="P88" s="123">
        <v>0</v>
      </c>
      <c r="Q88" s="123">
        <v>9.0287913999999994</v>
      </c>
      <c r="R88" s="123">
        <v>9.810076200000001</v>
      </c>
      <c r="S88" s="123">
        <v>0.11349454</v>
      </c>
      <c r="T88" s="74">
        <f t="shared" si="44"/>
        <v>29.200580679999995</v>
      </c>
      <c r="U88" s="123">
        <v>0</v>
      </c>
      <c r="V88" s="123">
        <v>27.575430979999997</v>
      </c>
      <c r="W88" s="123">
        <v>1.05555475</v>
      </c>
      <c r="X88" s="123">
        <v>0.56959494999999993</v>
      </c>
      <c r="Y88" s="74">
        <f t="shared" si="45"/>
        <v>2.4063973200000004</v>
      </c>
      <c r="Z88" s="123">
        <v>0</v>
      </c>
      <c r="AA88" s="123">
        <v>2.40953843</v>
      </c>
      <c r="AB88" s="123">
        <v>-6.3493299999999994E-3</v>
      </c>
      <c r="AC88" s="123">
        <v>3.2082200000000966E-3</v>
      </c>
      <c r="AD88" s="123">
        <v>43.674999999999997</v>
      </c>
      <c r="AE88" s="74">
        <f t="shared" si="46"/>
        <v>42.476809819999993</v>
      </c>
      <c r="AF88" s="74">
        <f t="shared" si="47"/>
        <v>0</v>
      </c>
      <c r="AG88" s="74">
        <f t="shared" si="47"/>
        <v>32.511467339999996</v>
      </c>
      <c r="AH88" s="74">
        <f t="shared" si="47"/>
        <v>9.2790447700000005</v>
      </c>
      <c r="AI88" s="74">
        <f t="shared" si="47"/>
        <v>0.68629770999999995</v>
      </c>
      <c r="AJ88" s="74">
        <f t="shared" si="48"/>
        <v>0</v>
      </c>
      <c r="AK88" s="123">
        <v>0</v>
      </c>
      <c r="AL88" s="123">
        <v>0</v>
      </c>
      <c r="AM88" s="123">
        <v>0</v>
      </c>
      <c r="AN88" s="123">
        <v>0</v>
      </c>
      <c r="AO88" s="74">
        <f t="shared" si="49"/>
        <v>4.6953791799999998</v>
      </c>
      <c r="AP88" s="123">
        <v>0</v>
      </c>
      <c r="AQ88" s="123">
        <v>0</v>
      </c>
      <c r="AR88" s="123">
        <v>4.3881875499999996</v>
      </c>
      <c r="AS88" s="123">
        <v>0.30719162999999999</v>
      </c>
      <c r="AT88" s="74">
        <f t="shared" si="50"/>
        <v>37.781430639999996</v>
      </c>
      <c r="AU88" s="123">
        <v>0</v>
      </c>
      <c r="AV88" s="123">
        <v>32.511467339999996</v>
      </c>
      <c r="AW88" s="123">
        <v>4.8908572200000009</v>
      </c>
      <c r="AX88" s="123">
        <v>0.37910607999999996</v>
      </c>
      <c r="AY88" s="74">
        <f t="shared" si="51"/>
        <v>0</v>
      </c>
      <c r="AZ88" s="123">
        <v>0</v>
      </c>
      <c r="BA88" s="123">
        <v>0</v>
      </c>
      <c r="BB88" s="123">
        <v>0</v>
      </c>
      <c r="BC88" s="123">
        <v>0</v>
      </c>
      <c r="BD88" s="19"/>
      <c r="BE88" s="19"/>
      <c r="BF88" s="40"/>
      <c r="BG88" s="52"/>
      <c r="BH88" s="52"/>
      <c r="BI88" s="52"/>
      <c r="BJ88" s="41"/>
      <c r="BK88" s="1"/>
      <c r="BL88" s="1"/>
      <c r="BM88" s="19"/>
    </row>
    <row r="89" spans="1:65" ht="31.5" x14ac:dyDescent="0.25">
      <c r="A89" s="49" t="s">
        <v>197</v>
      </c>
      <c r="B89" s="57" t="s">
        <v>215</v>
      </c>
      <c r="C89" s="56" t="s">
        <v>216</v>
      </c>
      <c r="D89" s="123">
        <v>23.035904979999998</v>
      </c>
      <c r="E89" s="74">
        <f>SUBTOTAL(9,F89:I89)</f>
        <v>23.051493689999997</v>
      </c>
      <c r="F89" s="74">
        <f>K89+P89+U89+Z89</f>
        <v>0</v>
      </c>
      <c r="G89" s="74">
        <f t="shared" si="43"/>
        <v>13.122926639999999</v>
      </c>
      <c r="H89" s="74">
        <f t="shared" si="43"/>
        <v>9.6783594599999976</v>
      </c>
      <c r="I89" s="74">
        <f t="shared" si="43"/>
        <v>0.25020758999999998</v>
      </c>
      <c r="J89" s="74">
        <f t="shared" si="53"/>
        <v>0.03</v>
      </c>
      <c r="K89" s="123">
        <v>0</v>
      </c>
      <c r="L89" s="123">
        <v>0</v>
      </c>
      <c r="M89" s="123">
        <v>0.03</v>
      </c>
      <c r="N89" s="123">
        <v>0</v>
      </c>
      <c r="O89" s="74">
        <f t="shared" si="54"/>
        <v>11.076435179999997</v>
      </c>
      <c r="P89" s="123">
        <v>0</v>
      </c>
      <c r="Q89" s="123">
        <v>1.4154216299999998</v>
      </c>
      <c r="R89" s="123">
        <v>9.6483594599999982</v>
      </c>
      <c r="S89" s="123">
        <v>1.265409E-2</v>
      </c>
      <c r="T89" s="74">
        <f t="shared" si="44"/>
        <v>7.05271179</v>
      </c>
      <c r="U89" s="123">
        <v>0</v>
      </c>
      <c r="V89" s="123">
        <v>6.9125078799999997</v>
      </c>
      <c r="W89" s="123">
        <v>0</v>
      </c>
      <c r="X89" s="123">
        <v>0.14020390999999999</v>
      </c>
      <c r="Y89" s="74">
        <f t="shared" si="45"/>
        <v>4.8923467199999999</v>
      </c>
      <c r="Z89" s="123">
        <v>0</v>
      </c>
      <c r="AA89" s="123">
        <v>4.7949971299999996</v>
      </c>
      <c r="AB89" s="123">
        <v>0</v>
      </c>
      <c r="AC89" s="123">
        <v>9.734959E-2</v>
      </c>
      <c r="AD89" s="123">
        <v>21.225999999999999</v>
      </c>
      <c r="AE89" s="74">
        <f t="shared" si="46"/>
        <v>21.000664319999995</v>
      </c>
      <c r="AF89" s="74">
        <f t="shared" si="47"/>
        <v>0</v>
      </c>
      <c r="AG89" s="74">
        <f t="shared" si="47"/>
        <v>12.150857999999999</v>
      </c>
      <c r="AH89" s="74">
        <f t="shared" si="47"/>
        <v>8.4776403799999986</v>
      </c>
      <c r="AI89" s="74">
        <f t="shared" si="47"/>
        <v>0.37216593999999997</v>
      </c>
      <c r="AJ89" s="74">
        <f t="shared" si="48"/>
        <v>0</v>
      </c>
      <c r="AK89" s="123">
        <v>0</v>
      </c>
      <c r="AL89" s="123">
        <v>0</v>
      </c>
      <c r="AM89" s="123">
        <v>0</v>
      </c>
      <c r="AN89" s="123">
        <v>0</v>
      </c>
      <c r="AO89" s="74">
        <f t="shared" si="49"/>
        <v>3.4236539999999996E-2</v>
      </c>
      <c r="AP89" s="123">
        <v>0</v>
      </c>
      <c r="AQ89" s="123">
        <v>0</v>
      </c>
      <c r="AR89" s="123">
        <v>0</v>
      </c>
      <c r="AS89" s="123">
        <v>3.4236539999999996E-2</v>
      </c>
      <c r="AT89" s="74">
        <f t="shared" si="50"/>
        <v>8.4621344099999991</v>
      </c>
      <c r="AU89" s="123">
        <v>0</v>
      </c>
      <c r="AV89" s="123">
        <v>0</v>
      </c>
      <c r="AW89" s="123">
        <v>8.3293434199999989</v>
      </c>
      <c r="AX89" s="123">
        <v>0.13279099</v>
      </c>
      <c r="AY89" s="74">
        <f t="shared" si="51"/>
        <v>12.504293369999999</v>
      </c>
      <c r="AZ89" s="123">
        <v>0</v>
      </c>
      <c r="BA89" s="123">
        <v>12.150857999999999</v>
      </c>
      <c r="BB89" s="123">
        <v>0.1482969599999997</v>
      </c>
      <c r="BC89" s="123">
        <v>0.20513840999999999</v>
      </c>
      <c r="BD89" s="19"/>
      <c r="BE89" s="19"/>
      <c r="BF89" s="40"/>
      <c r="BG89" s="52"/>
      <c r="BH89" s="52"/>
      <c r="BI89" s="52"/>
      <c r="BJ89" s="41"/>
      <c r="BK89" s="1"/>
      <c r="BL89" s="1"/>
      <c r="BM89" s="19"/>
    </row>
    <row r="90" spans="1:65" ht="31.5" x14ac:dyDescent="0.25">
      <c r="A90" s="49" t="s">
        <v>197</v>
      </c>
      <c r="B90" s="57" t="s">
        <v>217</v>
      </c>
      <c r="C90" s="56" t="s">
        <v>218</v>
      </c>
      <c r="D90" s="123">
        <v>0.57495888000000006</v>
      </c>
      <c r="E90" s="74">
        <f t="shared" si="52"/>
        <v>0.57495888000000006</v>
      </c>
      <c r="F90" s="74">
        <f t="shared" si="43"/>
        <v>0</v>
      </c>
      <c r="G90" s="74">
        <f t="shared" si="43"/>
        <v>0.57495888000000006</v>
      </c>
      <c r="H90" s="74">
        <f t="shared" si="43"/>
        <v>0</v>
      </c>
      <c r="I90" s="74">
        <f t="shared" si="43"/>
        <v>0</v>
      </c>
      <c r="J90" s="74">
        <f t="shared" si="53"/>
        <v>0.57495888000000006</v>
      </c>
      <c r="K90" s="123">
        <v>0</v>
      </c>
      <c r="L90" s="123">
        <v>0.57495888000000006</v>
      </c>
      <c r="M90" s="123">
        <v>0</v>
      </c>
      <c r="N90" s="123">
        <v>0</v>
      </c>
      <c r="O90" s="74">
        <f t="shared" si="54"/>
        <v>0</v>
      </c>
      <c r="P90" s="123">
        <v>0</v>
      </c>
      <c r="Q90" s="123">
        <v>0</v>
      </c>
      <c r="R90" s="123">
        <v>0</v>
      </c>
      <c r="S90" s="123">
        <v>0</v>
      </c>
      <c r="T90" s="74">
        <f t="shared" si="44"/>
        <v>0</v>
      </c>
      <c r="U90" s="123">
        <v>0</v>
      </c>
      <c r="V90" s="123">
        <v>0</v>
      </c>
      <c r="W90" s="123">
        <v>0</v>
      </c>
      <c r="X90" s="123">
        <v>0</v>
      </c>
      <c r="Y90" s="74">
        <f t="shared" si="45"/>
        <v>0</v>
      </c>
      <c r="Z90" s="123">
        <v>0</v>
      </c>
      <c r="AA90" s="123">
        <v>0</v>
      </c>
      <c r="AB90" s="123">
        <v>0</v>
      </c>
      <c r="AC90" s="123">
        <v>0</v>
      </c>
      <c r="AD90" s="123">
        <v>0</v>
      </c>
      <c r="AE90" s="74">
        <f t="shared" si="46"/>
        <v>0</v>
      </c>
      <c r="AF90" s="74">
        <f t="shared" si="47"/>
        <v>0</v>
      </c>
      <c r="AG90" s="74">
        <f t="shared" si="47"/>
        <v>0</v>
      </c>
      <c r="AH90" s="74">
        <f t="shared" si="47"/>
        <v>0</v>
      </c>
      <c r="AI90" s="74">
        <f t="shared" si="47"/>
        <v>0</v>
      </c>
      <c r="AJ90" s="74">
        <f t="shared" si="48"/>
        <v>0</v>
      </c>
      <c r="AK90" s="123">
        <v>0</v>
      </c>
      <c r="AL90" s="123">
        <v>0</v>
      </c>
      <c r="AM90" s="123">
        <v>0</v>
      </c>
      <c r="AN90" s="123">
        <v>0</v>
      </c>
      <c r="AO90" s="74">
        <f t="shared" si="49"/>
        <v>0</v>
      </c>
      <c r="AP90" s="123">
        <v>0</v>
      </c>
      <c r="AQ90" s="123">
        <v>0</v>
      </c>
      <c r="AR90" s="123">
        <v>0</v>
      </c>
      <c r="AS90" s="123">
        <v>0</v>
      </c>
      <c r="AT90" s="74">
        <f t="shared" si="50"/>
        <v>0</v>
      </c>
      <c r="AU90" s="123">
        <v>0</v>
      </c>
      <c r="AV90" s="123">
        <v>0</v>
      </c>
      <c r="AW90" s="123">
        <v>0</v>
      </c>
      <c r="AX90" s="123">
        <v>0</v>
      </c>
      <c r="AY90" s="74">
        <f t="shared" si="51"/>
        <v>0</v>
      </c>
      <c r="AZ90" s="123">
        <v>0</v>
      </c>
      <c r="BA90" s="123">
        <v>0</v>
      </c>
      <c r="BB90" s="123">
        <v>0</v>
      </c>
      <c r="BC90" s="123">
        <v>0</v>
      </c>
      <c r="BD90" s="19"/>
      <c r="BE90" s="19"/>
      <c r="BF90" s="40"/>
      <c r="BG90" s="52"/>
      <c r="BH90" s="52"/>
      <c r="BI90" s="52"/>
      <c r="BJ90" s="41"/>
      <c r="BK90" s="1"/>
      <c r="BL90" s="1"/>
      <c r="BM90" s="19"/>
    </row>
    <row r="91" spans="1:65" ht="31.5" x14ac:dyDescent="0.25">
      <c r="A91" s="49" t="s">
        <v>197</v>
      </c>
      <c r="B91" s="57" t="s">
        <v>219</v>
      </c>
      <c r="C91" s="56" t="s">
        <v>220</v>
      </c>
      <c r="D91" s="123">
        <v>61.770214862000003</v>
      </c>
      <c r="E91" s="74">
        <f t="shared" si="52"/>
        <v>58.358719410000006</v>
      </c>
      <c r="F91" s="74">
        <f t="shared" si="43"/>
        <v>0</v>
      </c>
      <c r="G91" s="74">
        <f t="shared" si="43"/>
        <v>36.3329229</v>
      </c>
      <c r="H91" s="74">
        <f t="shared" si="43"/>
        <v>21.54199015</v>
      </c>
      <c r="I91" s="74">
        <f t="shared" si="43"/>
        <v>0.48380635999999994</v>
      </c>
      <c r="J91" s="74">
        <f t="shared" si="53"/>
        <v>0.83760000000000001</v>
      </c>
      <c r="K91" s="123">
        <v>0</v>
      </c>
      <c r="L91" s="123">
        <v>0</v>
      </c>
      <c r="M91" s="123">
        <v>0.83760000000000001</v>
      </c>
      <c r="N91" s="123">
        <v>0</v>
      </c>
      <c r="O91" s="74">
        <f t="shared" si="54"/>
        <v>20.662713029999999</v>
      </c>
      <c r="P91" s="123">
        <v>0</v>
      </c>
      <c r="Q91" s="123">
        <v>3.7131244999999997</v>
      </c>
      <c r="R91" s="123">
        <v>16.889904300000001</v>
      </c>
      <c r="S91" s="123">
        <v>5.9684229999999998E-2</v>
      </c>
      <c r="T91" s="74">
        <f t="shared" si="44"/>
        <v>30.514939800000001</v>
      </c>
      <c r="U91" s="123">
        <v>0</v>
      </c>
      <c r="V91" s="123">
        <v>26.305305300000001</v>
      </c>
      <c r="W91" s="123">
        <v>3.8144858500000001</v>
      </c>
      <c r="X91" s="123">
        <v>0.39514864999999999</v>
      </c>
      <c r="Y91" s="74">
        <f t="shared" si="45"/>
        <v>6.3434665800000003</v>
      </c>
      <c r="Z91" s="123">
        <v>0</v>
      </c>
      <c r="AA91" s="123">
        <v>6.3144931</v>
      </c>
      <c r="AB91" s="123">
        <v>0</v>
      </c>
      <c r="AC91" s="123">
        <v>2.8973479999999937E-2</v>
      </c>
      <c r="AD91" s="123">
        <v>53.057000000000002</v>
      </c>
      <c r="AE91" s="74">
        <f t="shared" si="46"/>
        <v>50.256198670000003</v>
      </c>
      <c r="AF91" s="74">
        <f t="shared" si="47"/>
        <v>0</v>
      </c>
      <c r="AG91" s="74">
        <f t="shared" si="47"/>
        <v>31.870985000000001</v>
      </c>
      <c r="AH91" s="74">
        <f t="shared" si="47"/>
        <v>17.90140731</v>
      </c>
      <c r="AI91" s="74">
        <f t="shared" si="47"/>
        <v>0.48380635999999999</v>
      </c>
      <c r="AJ91" s="74">
        <f t="shared" si="48"/>
        <v>0</v>
      </c>
      <c r="AK91" s="123">
        <v>0</v>
      </c>
      <c r="AL91" s="123">
        <v>0</v>
      </c>
      <c r="AM91" s="123">
        <v>0</v>
      </c>
      <c r="AN91" s="123">
        <v>0</v>
      </c>
      <c r="AO91" s="74">
        <f t="shared" si="49"/>
        <v>0.98366476000000003</v>
      </c>
      <c r="AP91" s="123">
        <v>0</v>
      </c>
      <c r="AQ91" s="123">
        <v>0</v>
      </c>
      <c r="AR91" s="123">
        <v>0.84870698</v>
      </c>
      <c r="AS91" s="123">
        <v>0.13495778000000003</v>
      </c>
      <c r="AT91" s="74">
        <f t="shared" si="50"/>
        <v>17.400729269999999</v>
      </c>
      <c r="AU91" s="123">
        <v>0</v>
      </c>
      <c r="AV91" s="123">
        <v>0</v>
      </c>
      <c r="AW91" s="123">
        <v>17.05270033</v>
      </c>
      <c r="AX91" s="123">
        <v>0.34802893999999995</v>
      </c>
      <c r="AY91" s="74">
        <f t="shared" si="51"/>
        <v>31.871804640000001</v>
      </c>
      <c r="AZ91" s="123">
        <v>0</v>
      </c>
      <c r="BA91" s="123">
        <v>31.870985000000001</v>
      </c>
      <c r="BB91" s="123">
        <v>0</v>
      </c>
      <c r="BC91" s="123">
        <v>8.1964000000001036E-4</v>
      </c>
      <c r="BD91" s="19"/>
      <c r="BE91" s="19"/>
      <c r="BF91" s="40"/>
      <c r="BG91" s="52"/>
      <c r="BH91" s="52"/>
      <c r="BI91" s="52"/>
      <c r="BJ91" s="41"/>
      <c r="BK91" s="1"/>
      <c r="BL91" s="1"/>
      <c r="BM91" s="19"/>
    </row>
    <row r="92" spans="1:65" ht="31.5" x14ac:dyDescent="0.25">
      <c r="A92" s="49" t="s">
        <v>197</v>
      </c>
      <c r="B92" s="57" t="s">
        <v>221</v>
      </c>
      <c r="C92" s="56" t="s">
        <v>222</v>
      </c>
      <c r="D92" s="123">
        <v>67.029613905999994</v>
      </c>
      <c r="E92" s="74">
        <f t="shared" si="52"/>
        <v>62.584560340000003</v>
      </c>
      <c r="F92" s="74">
        <f t="shared" si="43"/>
        <v>0</v>
      </c>
      <c r="G92" s="74">
        <f t="shared" si="43"/>
        <v>27.54863628</v>
      </c>
      <c r="H92" s="74">
        <f t="shared" si="43"/>
        <v>34.593411769999996</v>
      </c>
      <c r="I92" s="74">
        <f t="shared" si="43"/>
        <v>0.44251228999999997</v>
      </c>
      <c r="J92" s="74">
        <f t="shared" si="53"/>
        <v>0.91643600000000003</v>
      </c>
      <c r="K92" s="123">
        <v>0</v>
      </c>
      <c r="L92" s="123">
        <v>0.74643599999999999</v>
      </c>
      <c r="M92" s="123">
        <v>0.17</v>
      </c>
      <c r="N92" s="123">
        <v>0</v>
      </c>
      <c r="O92" s="74">
        <f t="shared" si="54"/>
        <v>37.183058559999992</v>
      </c>
      <c r="P92" s="123">
        <v>0</v>
      </c>
      <c r="Q92" s="123">
        <v>2.7391109600000001</v>
      </c>
      <c r="R92" s="123">
        <v>34.423411769999994</v>
      </c>
      <c r="S92" s="123">
        <v>2.0535830000000001E-2</v>
      </c>
      <c r="T92" s="74">
        <f t="shared" si="44"/>
        <v>17.21902832</v>
      </c>
      <c r="U92" s="123">
        <v>0</v>
      </c>
      <c r="V92" s="123">
        <v>16.824280859999998</v>
      </c>
      <c r="W92" s="123">
        <v>0</v>
      </c>
      <c r="X92" s="123">
        <v>0.39474745999999999</v>
      </c>
      <c r="Y92" s="74">
        <f t="shared" si="45"/>
        <v>7.2660374600000006</v>
      </c>
      <c r="Z92" s="123">
        <v>0</v>
      </c>
      <c r="AA92" s="123">
        <v>7.2388084600000004</v>
      </c>
      <c r="AB92" s="123">
        <v>0</v>
      </c>
      <c r="AC92" s="123">
        <v>2.7228999999999986E-2</v>
      </c>
      <c r="AD92" s="123">
        <v>58.942</v>
      </c>
      <c r="AE92" s="74">
        <f t="shared" si="46"/>
        <v>52.747425510000006</v>
      </c>
      <c r="AF92" s="74">
        <f t="shared" si="47"/>
        <v>0</v>
      </c>
      <c r="AG92" s="74">
        <f t="shared" si="47"/>
        <v>23.510702000000002</v>
      </c>
      <c r="AH92" s="74">
        <f t="shared" si="47"/>
        <v>28.794211220000001</v>
      </c>
      <c r="AI92" s="74">
        <f t="shared" si="47"/>
        <v>0.44251229000000003</v>
      </c>
      <c r="AJ92" s="74">
        <f t="shared" si="48"/>
        <v>0</v>
      </c>
      <c r="AK92" s="123">
        <v>0</v>
      </c>
      <c r="AL92" s="123">
        <v>0</v>
      </c>
      <c r="AM92" s="123">
        <v>0</v>
      </c>
      <c r="AN92" s="123">
        <v>0</v>
      </c>
      <c r="AO92" s="74">
        <f t="shared" si="49"/>
        <v>5.021258E-2</v>
      </c>
      <c r="AP92" s="123">
        <v>0</v>
      </c>
      <c r="AQ92" s="123">
        <v>0</v>
      </c>
      <c r="AR92" s="123">
        <v>0</v>
      </c>
      <c r="AS92" s="123">
        <v>5.021258E-2</v>
      </c>
      <c r="AT92" s="74">
        <f t="shared" si="50"/>
        <v>29.176797580000002</v>
      </c>
      <c r="AU92" s="123">
        <v>0</v>
      </c>
      <c r="AV92" s="123">
        <v>0</v>
      </c>
      <c r="AW92" s="123">
        <v>28.794211220000001</v>
      </c>
      <c r="AX92" s="123">
        <v>0.38258636000000001</v>
      </c>
      <c r="AY92" s="74">
        <f t="shared" si="51"/>
        <v>23.52041535</v>
      </c>
      <c r="AZ92" s="123">
        <v>0</v>
      </c>
      <c r="BA92" s="123">
        <v>23.510702000000002</v>
      </c>
      <c r="BB92" s="123">
        <v>0</v>
      </c>
      <c r="BC92" s="123">
        <v>9.7133500000000095E-3</v>
      </c>
      <c r="BD92" s="19"/>
      <c r="BE92" s="19"/>
      <c r="BF92" s="40"/>
      <c r="BG92" s="52"/>
      <c r="BH92" s="52"/>
      <c r="BI92" s="52"/>
      <c r="BJ92" s="41"/>
      <c r="BK92" s="1"/>
      <c r="BL92" s="1"/>
      <c r="BM92" s="19"/>
    </row>
    <row r="93" spans="1:65" ht="31.5" x14ac:dyDescent="0.25">
      <c r="A93" s="49" t="s">
        <v>197</v>
      </c>
      <c r="B93" s="57" t="s">
        <v>223</v>
      </c>
      <c r="C93" s="56" t="s">
        <v>224</v>
      </c>
      <c r="D93" s="123">
        <v>0.44001780000000001</v>
      </c>
      <c r="E93" s="74">
        <f t="shared" si="52"/>
        <v>0.44001779999999996</v>
      </c>
      <c r="F93" s="74">
        <f t="shared" si="43"/>
        <v>0</v>
      </c>
      <c r="G93" s="74">
        <f t="shared" si="43"/>
        <v>0.44001779999999996</v>
      </c>
      <c r="H93" s="74">
        <f t="shared" si="43"/>
        <v>0</v>
      </c>
      <c r="I93" s="74">
        <f t="shared" si="43"/>
        <v>0</v>
      </c>
      <c r="J93" s="74">
        <f t="shared" si="53"/>
        <v>0.44001779999999996</v>
      </c>
      <c r="K93" s="123">
        <v>0</v>
      </c>
      <c r="L93" s="123">
        <v>0.44001779999999996</v>
      </c>
      <c r="M93" s="123">
        <v>0</v>
      </c>
      <c r="N93" s="123">
        <v>0</v>
      </c>
      <c r="O93" s="74">
        <f t="shared" si="54"/>
        <v>0</v>
      </c>
      <c r="P93" s="123">
        <v>0</v>
      </c>
      <c r="Q93" s="123">
        <v>0</v>
      </c>
      <c r="R93" s="123">
        <v>0</v>
      </c>
      <c r="S93" s="123">
        <v>0</v>
      </c>
      <c r="T93" s="74">
        <f t="shared" si="44"/>
        <v>0</v>
      </c>
      <c r="U93" s="123">
        <v>0</v>
      </c>
      <c r="V93" s="123">
        <v>0</v>
      </c>
      <c r="W93" s="123">
        <v>0</v>
      </c>
      <c r="X93" s="123">
        <v>0</v>
      </c>
      <c r="Y93" s="74">
        <f t="shared" si="45"/>
        <v>0</v>
      </c>
      <c r="Z93" s="123">
        <v>0</v>
      </c>
      <c r="AA93" s="123">
        <v>0</v>
      </c>
      <c r="AB93" s="123">
        <v>0</v>
      </c>
      <c r="AC93" s="123">
        <v>0</v>
      </c>
      <c r="AD93" s="123">
        <v>0</v>
      </c>
      <c r="AE93" s="74">
        <f t="shared" si="46"/>
        <v>0</v>
      </c>
      <c r="AF93" s="74">
        <f t="shared" si="47"/>
        <v>0</v>
      </c>
      <c r="AG93" s="74">
        <f t="shared" si="47"/>
        <v>0</v>
      </c>
      <c r="AH93" s="74">
        <f t="shared" si="47"/>
        <v>0</v>
      </c>
      <c r="AI93" s="74">
        <f t="shared" si="47"/>
        <v>0</v>
      </c>
      <c r="AJ93" s="74">
        <f t="shared" si="48"/>
        <v>0</v>
      </c>
      <c r="AK93" s="123">
        <v>0</v>
      </c>
      <c r="AL93" s="123">
        <v>0</v>
      </c>
      <c r="AM93" s="123">
        <v>0</v>
      </c>
      <c r="AN93" s="123">
        <v>0</v>
      </c>
      <c r="AO93" s="74">
        <f t="shared" si="49"/>
        <v>0</v>
      </c>
      <c r="AP93" s="123">
        <v>0</v>
      </c>
      <c r="AQ93" s="123">
        <v>0</v>
      </c>
      <c r="AR93" s="123">
        <v>0</v>
      </c>
      <c r="AS93" s="123">
        <v>0</v>
      </c>
      <c r="AT93" s="74">
        <f t="shared" si="50"/>
        <v>0</v>
      </c>
      <c r="AU93" s="123">
        <v>0</v>
      </c>
      <c r="AV93" s="123">
        <v>0</v>
      </c>
      <c r="AW93" s="123">
        <v>0</v>
      </c>
      <c r="AX93" s="123">
        <v>0</v>
      </c>
      <c r="AY93" s="74">
        <f t="shared" si="51"/>
        <v>0</v>
      </c>
      <c r="AZ93" s="123">
        <v>0</v>
      </c>
      <c r="BA93" s="123">
        <v>0</v>
      </c>
      <c r="BB93" s="123">
        <v>0</v>
      </c>
      <c r="BC93" s="123">
        <v>0</v>
      </c>
      <c r="BD93" s="19"/>
      <c r="BE93" s="19"/>
      <c r="BF93" s="40"/>
      <c r="BG93" s="52"/>
      <c r="BH93" s="52"/>
      <c r="BI93" s="52"/>
      <c r="BJ93" s="41"/>
      <c r="BK93" s="1"/>
      <c r="BL93" s="1"/>
      <c r="BM93" s="19"/>
    </row>
    <row r="94" spans="1:65" ht="31.5" x14ac:dyDescent="0.25">
      <c r="A94" s="49" t="s">
        <v>197</v>
      </c>
      <c r="B94" s="57" t="s">
        <v>225</v>
      </c>
      <c r="C94" s="56" t="s">
        <v>226</v>
      </c>
      <c r="D94" s="123">
        <v>97.719451705999973</v>
      </c>
      <c r="E94" s="74">
        <f t="shared" si="52"/>
        <v>87.155209429999999</v>
      </c>
      <c r="F94" s="74">
        <f t="shared" si="43"/>
        <v>0</v>
      </c>
      <c r="G94" s="74">
        <f t="shared" si="43"/>
        <v>51.590456639999999</v>
      </c>
      <c r="H94" s="74">
        <f t="shared" si="43"/>
        <v>34.640337900000006</v>
      </c>
      <c r="I94" s="74">
        <f t="shared" si="43"/>
        <v>0.9244148900000001</v>
      </c>
      <c r="J94" s="74">
        <f t="shared" si="53"/>
        <v>1.2347568</v>
      </c>
      <c r="K94" s="123">
        <v>0</v>
      </c>
      <c r="L94" s="123">
        <v>1.0447535999999999</v>
      </c>
      <c r="M94" s="123">
        <v>0.19000319999999998</v>
      </c>
      <c r="N94" s="123">
        <v>0</v>
      </c>
      <c r="O94" s="74">
        <f t="shared" si="54"/>
        <v>37.48358154000001</v>
      </c>
      <c r="P94" s="123">
        <v>0</v>
      </c>
      <c r="Q94" s="123">
        <v>5.1656315800000003</v>
      </c>
      <c r="R94" s="123">
        <v>31.827857640000005</v>
      </c>
      <c r="S94" s="123">
        <v>0.49009232000000003</v>
      </c>
      <c r="T94" s="74">
        <f t="shared" si="44"/>
        <v>14.19230874</v>
      </c>
      <c r="U94" s="123">
        <v>0</v>
      </c>
      <c r="V94" s="123">
        <v>11.29861548</v>
      </c>
      <c r="W94" s="123">
        <v>2.62247706</v>
      </c>
      <c r="X94" s="123">
        <v>0.27121619999999996</v>
      </c>
      <c r="Y94" s="74">
        <f t="shared" si="45"/>
        <v>34.244562350000002</v>
      </c>
      <c r="Z94" s="123">
        <v>0</v>
      </c>
      <c r="AA94" s="123">
        <v>34.081455980000001</v>
      </c>
      <c r="AB94" s="123">
        <v>0</v>
      </c>
      <c r="AC94" s="123">
        <v>0.16310637000000003</v>
      </c>
      <c r="AD94" s="123">
        <v>80.596000000000004</v>
      </c>
      <c r="AE94" s="74">
        <f t="shared" si="46"/>
        <v>73.315738190000005</v>
      </c>
      <c r="AF94" s="74">
        <f t="shared" si="47"/>
        <v>0</v>
      </c>
      <c r="AG94" s="74">
        <f t="shared" si="47"/>
        <v>44.338336000000005</v>
      </c>
      <c r="AH94" s="74">
        <f t="shared" si="47"/>
        <v>28.127987300000001</v>
      </c>
      <c r="AI94" s="74">
        <f t="shared" si="47"/>
        <v>0.84941489000000003</v>
      </c>
      <c r="AJ94" s="74">
        <f t="shared" si="48"/>
        <v>0</v>
      </c>
      <c r="AK94" s="123">
        <v>0</v>
      </c>
      <c r="AL94" s="123">
        <v>0</v>
      </c>
      <c r="AM94" s="123">
        <v>0</v>
      </c>
      <c r="AN94" s="123">
        <v>0</v>
      </c>
      <c r="AO94" s="74">
        <f t="shared" si="49"/>
        <v>2.3297609599999998</v>
      </c>
      <c r="AP94" s="123">
        <v>0</v>
      </c>
      <c r="AQ94" s="123">
        <v>0</v>
      </c>
      <c r="AR94" s="123">
        <v>1.85672042</v>
      </c>
      <c r="AS94" s="123">
        <v>0.47304053999999995</v>
      </c>
      <c r="AT94" s="74">
        <f t="shared" si="50"/>
        <v>26.604433310000001</v>
      </c>
      <c r="AU94" s="123">
        <v>0</v>
      </c>
      <c r="AV94" s="123">
        <v>0</v>
      </c>
      <c r="AW94" s="123">
        <v>26.271266880000002</v>
      </c>
      <c r="AX94" s="123">
        <v>0.33316643000000001</v>
      </c>
      <c r="AY94" s="74">
        <f t="shared" si="51"/>
        <v>44.381543920000006</v>
      </c>
      <c r="AZ94" s="123">
        <v>0</v>
      </c>
      <c r="BA94" s="123">
        <v>44.338336000000005</v>
      </c>
      <c r="BB94" s="123">
        <v>0</v>
      </c>
      <c r="BC94" s="123">
        <v>4.3207920000000066E-2</v>
      </c>
      <c r="BD94" s="19"/>
      <c r="BE94" s="19"/>
      <c r="BF94" s="40"/>
      <c r="BG94" s="52"/>
      <c r="BH94" s="52"/>
      <c r="BI94" s="52"/>
      <c r="BJ94" s="41"/>
      <c r="BK94" s="1"/>
      <c r="BL94" s="1"/>
      <c r="BM94" s="19"/>
    </row>
    <row r="95" spans="1:65" ht="31.5" x14ac:dyDescent="0.25">
      <c r="A95" s="49" t="s">
        <v>197</v>
      </c>
      <c r="B95" s="57" t="s">
        <v>227</v>
      </c>
      <c r="C95" s="56" t="s">
        <v>228</v>
      </c>
      <c r="D95" s="123">
        <v>39.06342781</v>
      </c>
      <c r="E95" s="74">
        <f t="shared" si="52"/>
        <v>34.897993120000002</v>
      </c>
      <c r="F95" s="74">
        <f t="shared" si="43"/>
        <v>0</v>
      </c>
      <c r="G95" s="74">
        <f t="shared" si="43"/>
        <v>21.849999240000002</v>
      </c>
      <c r="H95" s="74">
        <f t="shared" si="43"/>
        <v>12.84636222</v>
      </c>
      <c r="I95" s="74">
        <f t="shared" si="43"/>
        <v>0.20163165999999999</v>
      </c>
      <c r="J95" s="74">
        <f t="shared" si="53"/>
        <v>12.178844999999999</v>
      </c>
      <c r="K95" s="123">
        <v>0</v>
      </c>
      <c r="L95" s="123">
        <v>0</v>
      </c>
      <c r="M95" s="123">
        <v>12.178844999999999</v>
      </c>
      <c r="N95" s="123">
        <v>0</v>
      </c>
      <c r="O95" s="74">
        <f t="shared" si="54"/>
        <v>2.890526840000001</v>
      </c>
      <c r="P95" s="123">
        <v>0</v>
      </c>
      <c r="Q95" s="123">
        <v>2.2230096200000005</v>
      </c>
      <c r="R95" s="123">
        <v>0.66751722000000058</v>
      </c>
      <c r="S95" s="123">
        <v>0</v>
      </c>
      <c r="T95" s="74">
        <f t="shared" si="44"/>
        <v>11.382595610000001</v>
      </c>
      <c r="U95" s="123">
        <v>0</v>
      </c>
      <c r="V95" s="123">
        <v>11.223482280000001</v>
      </c>
      <c r="W95" s="123">
        <v>0</v>
      </c>
      <c r="X95" s="123">
        <v>0.15911333</v>
      </c>
      <c r="Y95" s="74">
        <f t="shared" si="45"/>
        <v>8.4460256700000009</v>
      </c>
      <c r="Z95" s="123">
        <v>0</v>
      </c>
      <c r="AA95" s="123">
        <v>8.4035073400000009</v>
      </c>
      <c r="AB95" s="123">
        <v>0</v>
      </c>
      <c r="AC95" s="123">
        <v>4.2518329999999993E-2</v>
      </c>
      <c r="AD95" s="123">
        <v>35.00562781</v>
      </c>
      <c r="AE95" s="74">
        <f t="shared" si="46"/>
        <v>30.217640409999998</v>
      </c>
      <c r="AF95" s="74">
        <f t="shared" si="47"/>
        <v>0</v>
      </c>
      <c r="AG95" s="74">
        <f t="shared" si="47"/>
        <v>19.166665999999999</v>
      </c>
      <c r="AH95" s="74">
        <f t="shared" si="47"/>
        <v>10.84934275</v>
      </c>
      <c r="AI95" s="74">
        <f t="shared" si="47"/>
        <v>0.20163166000000002</v>
      </c>
      <c r="AJ95" s="74">
        <f t="shared" si="48"/>
        <v>0</v>
      </c>
      <c r="AK95" s="123">
        <v>0</v>
      </c>
      <c r="AL95" s="123">
        <v>0</v>
      </c>
      <c r="AM95" s="123">
        <v>0</v>
      </c>
      <c r="AN95" s="123">
        <v>0</v>
      </c>
      <c r="AO95" s="74">
        <f t="shared" si="49"/>
        <v>0</v>
      </c>
      <c r="AP95" s="123">
        <v>0</v>
      </c>
      <c r="AQ95" s="123">
        <v>0</v>
      </c>
      <c r="AR95" s="123">
        <v>0</v>
      </c>
      <c r="AS95" s="123">
        <v>0</v>
      </c>
      <c r="AT95" s="74">
        <f t="shared" si="50"/>
        <v>11.033554179999999</v>
      </c>
      <c r="AU95" s="123">
        <v>0</v>
      </c>
      <c r="AV95" s="123">
        <v>0</v>
      </c>
      <c r="AW95" s="123">
        <v>10.84934275</v>
      </c>
      <c r="AX95" s="123">
        <v>0.18421143000000001</v>
      </c>
      <c r="AY95" s="74">
        <f t="shared" si="51"/>
        <v>19.184086229999998</v>
      </c>
      <c r="AZ95" s="123">
        <v>0</v>
      </c>
      <c r="BA95" s="123">
        <v>19.166665999999999</v>
      </c>
      <c r="BB95" s="123">
        <v>0</v>
      </c>
      <c r="BC95" s="123">
        <v>1.7420230000000009E-2</v>
      </c>
      <c r="BD95" s="19"/>
      <c r="BE95" s="19"/>
      <c r="BF95" s="40"/>
      <c r="BG95" s="52"/>
      <c r="BH95" s="52"/>
      <c r="BI95" s="52"/>
      <c r="BJ95" s="41"/>
      <c r="BK95" s="1"/>
      <c r="BL95" s="1"/>
      <c r="BM95" s="19"/>
    </row>
    <row r="96" spans="1:65" s="19" customFormat="1" ht="31.5" x14ac:dyDescent="0.25">
      <c r="A96" s="45" t="s">
        <v>229</v>
      </c>
      <c r="B96" s="48" t="s">
        <v>230</v>
      </c>
      <c r="C96" s="47" t="s">
        <v>79</v>
      </c>
      <c r="D96" s="122">
        <f>SUM(D97:D133)</f>
        <v>582.47992813223118</v>
      </c>
      <c r="E96" s="122">
        <f>SUM(E97:E133)</f>
        <v>379.83086496000004</v>
      </c>
      <c r="F96" s="122">
        <f t="shared" ref="F96:BC96" si="55">SUM(F97:F133)</f>
        <v>14.856411779999997</v>
      </c>
      <c r="G96" s="122">
        <f t="shared" si="55"/>
        <v>181.86020537999997</v>
      </c>
      <c r="H96" s="122">
        <f t="shared" si="55"/>
        <v>175.76841529000001</v>
      </c>
      <c r="I96" s="122">
        <f t="shared" si="55"/>
        <v>7.3458325099999993</v>
      </c>
      <c r="J96" s="122">
        <f t="shared" si="55"/>
        <v>27.081864689999996</v>
      </c>
      <c r="K96" s="122">
        <f t="shared" si="55"/>
        <v>5.6482812300000003</v>
      </c>
      <c r="L96" s="122">
        <f t="shared" si="55"/>
        <v>20.44166396</v>
      </c>
      <c r="M96" s="122">
        <f t="shared" si="55"/>
        <v>0.82386904000000005</v>
      </c>
      <c r="N96" s="122">
        <f t="shared" si="55"/>
        <v>0.16805046000000001</v>
      </c>
      <c r="O96" s="122">
        <f t="shared" si="55"/>
        <v>64.802053339999986</v>
      </c>
      <c r="P96" s="122">
        <f t="shared" si="55"/>
        <v>9.0662534899999976</v>
      </c>
      <c r="Q96" s="122">
        <f t="shared" si="55"/>
        <v>25.200626759999999</v>
      </c>
      <c r="R96" s="122">
        <f t="shared" si="55"/>
        <v>30.187340729999999</v>
      </c>
      <c r="S96" s="122">
        <f t="shared" si="55"/>
        <v>0.34783236000000001</v>
      </c>
      <c r="T96" s="122">
        <f t="shared" si="55"/>
        <v>167.15107988</v>
      </c>
      <c r="U96" s="122">
        <f t="shared" si="55"/>
        <v>8.0313110000000007E-2</v>
      </c>
      <c r="V96" s="122">
        <f t="shared" si="55"/>
        <v>21.257717939999999</v>
      </c>
      <c r="W96" s="122">
        <f t="shared" si="55"/>
        <v>143.45587641</v>
      </c>
      <c r="X96" s="122">
        <f t="shared" si="55"/>
        <v>2.3571724199999999</v>
      </c>
      <c r="Y96" s="122">
        <f>SUM(Y97:Y133)</f>
        <v>120.79586705000001</v>
      </c>
      <c r="Z96" s="122">
        <f>SUM(Z97:Z133)</f>
        <v>6.1563949999999999E-2</v>
      </c>
      <c r="AA96" s="122">
        <f t="shared" si="55"/>
        <v>114.96019672000001</v>
      </c>
      <c r="AB96" s="122">
        <f t="shared" si="55"/>
        <v>1.30132911</v>
      </c>
      <c r="AC96" s="122">
        <f t="shared" si="55"/>
        <v>4.472777269999999</v>
      </c>
      <c r="AD96" s="122">
        <f t="shared" si="55"/>
        <v>485.59275221999997</v>
      </c>
      <c r="AE96" s="122">
        <f t="shared" si="55"/>
        <v>261.32330319999994</v>
      </c>
      <c r="AF96" s="122">
        <f t="shared" si="55"/>
        <v>8.6822563499999976</v>
      </c>
      <c r="AG96" s="122">
        <f t="shared" si="55"/>
        <v>96.742030320000012</v>
      </c>
      <c r="AH96" s="122">
        <f t="shared" si="55"/>
        <v>146.27406030999998</v>
      </c>
      <c r="AI96" s="122">
        <f t="shared" si="55"/>
        <v>9.6249562199999996</v>
      </c>
      <c r="AJ96" s="122">
        <f t="shared" si="55"/>
        <v>15.67976623</v>
      </c>
      <c r="AK96" s="122">
        <f t="shared" si="55"/>
        <v>3.1973918599999998</v>
      </c>
      <c r="AL96" s="122">
        <f t="shared" si="55"/>
        <v>8.9598389100000002</v>
      </c>
      <c r="AM96" s="122">
        <f t="shared" si="55"/>
        <v>3.4310746700000001</v>
      </c>
      <c r="AN96" s="122">
        <f t="shared" si="55"/>
        <v>9.146079E-2</v>
      </c>
      <c r="AO96" s="122">
        <f t="shared" si="55"/>
        <v>15.046913969999999</v>
      </c>
      <c r="AP96" s="122">
        <f t="shared" si="55"/>
        <v>5.4848644899999996</v>
      </c>
      <c r="AQ96" s="122">
        <f t="shared" si="55"/>
        <v>2.5454968500000001</v>
      </c>
      <c r="AR96" s="122">
        <f t="shared" si="55"/>
        <v>6.3665711300000005</v>
      </c>
      <c r="AS96" s="122">
        <f t="shared" si="55"/>
        <v>0.64998149999999999</v>
      </c>
      <c r="AT96" s="122">
        <f t="shared" si="55"/>
        <v>141.64686216000001</v>
      </c>
      <c r="AU96" s="122">
        <f t="shared" si="55"/>
        <v>0</v>
      </c>
      <c r="AV96" s="122">
        <f t="shared" si="55"/>
        <v>2.2424114400000001</v>
      </c>
      <c r="AW96" s="122">
        <f t="shared" si="55"/>
        <v>136.47641451000001</v>
      </c>
      <c r="AX96" s="122">
        <f t="shared" si="55"/>
        <v>2.9280362100000006</v>
      </c>
      <c r="AY96" s="122">
        <f t="shared" si="55"/>
        <v>88.94976084000001</v>
      </c>
      <c r="AZ96" s="122">
        <f t="shared" si="55"/>
        <v>0</v>
      </c>
      <c r="BA96" s="122">
        <f t="shared" si="55"/>
        <v>82.99428312000002</v>
      </c>
      <c r="BB96" s="122">
        <f t="shared" si="55"/>
        <v>0</v>
      </c>
      <c r="BC96" s="122">
        <f t="shared" si="55"/>
        <v>5.9554777199999993</v>
      </c>
      <c r="BF96" s="40"/>
      <c r="BJ96" s="41"/>
    </row>
    <row r="97" spans="1:65" ht="63" x14ac:dyDescent="0.25">
      <c r="A97" s="49" t="s">
        <v>229</v>
      </c>
      <c r="B97" s="57" t="s">
        <v>231</v>
      </c>
      <c r="C97" s="58" t="s">
        <v>232</v>
      </c>
      <c r="D97" s="123">
        <v>1.2250000000000001</v>
      </c>
      <c r="E97" s="74">
        <f t="shared" ref="E97:E131" si="56">SUBTOTAL(9,F97:I97)</f>
        <v>0.32789111999999998</v>
      </c>
      <c r="F97" s="74">
        <f t="shared" ref="F97:I131" si="57">K97+P97+U97+Z97</f>
        <v>0</v>
      </c>
      <c r="G97" s="74">
        <f t="shared" si="57"/>
        <v>0</v>
      </c>
      <c r="H97" s="74">
        <f t="shared" si="57"/>
        <v>0</v>
      </c>
      <c r="I97" s="74">
        <f t="shared" si="57"/>
        <v>0.32789111999999998</v>
      </c>
      <c r="J97" s="74">
        <f t="shared" ref="J97:J131" si="58">SUBTOTAL(9,K97:N97)</f>
        <v>8.1972779999999995E-2</v>
      </c>
      <c r="K97" s="123">
        <v>0</v>
      </c>
      <c r="L97" s="123">
        <v>0</v>
      </c>
      <c r="M97" s="123">
        <v>0</v>
      </c>
      <c r="N97" s="123">
        <v>8.1972779999999995E-2</v>
      </c>
      <c r="O97" s="74">
        <f t="shared" ref="O97:O131" si="59">SUBTOTAL(9,P97:S97)</f>
        <v>8.1972779999999995E-2</v>
      </c>
      <c r="P97" s="123">
        <v>0</v>
      </c>
      <c r="Q97" s="123">
        <v>0</v>
      </c>
      <c r="R97" s="123">
        <v>0</v>
      </c>
      <c r="S97" s="123">
        <v>8.1972779999999995E-2</v>
      </c>
      <c r="T97" s="74">
        <f t="shared" ref="T97:T133" si="60">SUBTOTAL(9,U97:X97)</f>
        <v>8.1972780000000023E-2</v>
      </c>
      <c r="U97" s="123">
        <v>0</v>
      </c>
      <c r="V97" s="123">
        <v>0</v>
      </c>
      <c r="W97" s="123">
        <v>0</v>
      </c>
      <c r="X97" s="123">
        <v>8.1972780000000023E-2</v>
      </c>
      <c r="Y97" s="74">
        <f t="shared" ref="Y97:Y133" si="61">SUBTOTAL(9,Z97:AC97)</f>
        <v>8.1972779999999967E-2</v>
      </c>
      <c r="Z97" s="123">
        <v>0</v>
      </c>
      <c r="AA97" s="123">
        <v>0</v>
      </c>
      <c r="AB97" s="123">
        <v>0</v>
      </c>
      <c r="AC97" s="123">
        <v>8.1972779999999967E-2</v>
      </c>
      <c r="AD97" s="123">
        <v>1.2250000000000001</v>
      </c>
      <c r="AE97" s="74">
        <f t="shared" ref="AE97:AE133" si="62">SUBTOTAL(9,AF97:AI97)</f>
        <v>0.32789111999999998</v>
      </c>
      <c r="AF97" s="74">
        <f t="shared" ref="AF97:AI133" si="63">AK97+AP97+AU97+AZ97</f>
        <v>0</v>
      </c>
      <c r="AG97" s="74">
        <f t="shared" si="63"/>
        <v>0</v>
      </c>
      <c r="AH97" s="74">
        <f t="shared" si="63"/>
        <v>0</v>
      </c>
      <c r="AI97" s="74">
        <f t="shared" si="63"/>
        <v>0.32789111999999998</v>
      </c>
      <c r="AJ97" s="74">
        <f t="shared" ref="AJ97:AJ133" si="64">SUBTOTAL(9,AK97:AN97)</f>
        <v>8.1972779999999995E-2</v>
      </c>
      <c r="AK97" s="123">
        <v>0</v>
      </c>
      <c r="AL97" s="123">
        <v>0</v>
      </c>
      <c r="AM97" s="123">
        <v>0</v>
      </c>
      <c r="AN97" s="123">
        <v>8.1972779999999995E-2</v>
      </c>
      <c r="AO97" s="74">
        <f t="shared" ref="AO97:AO133" si="65">SUBTOTAL(9,AP97:AS97)</f>
        <v>8.1972779999999995E-2</v>
      </c>
      <c r="AP97" s="123">
        <v>0</v>
      </c>
      <c r="AQ97" s="123">
        <v>0</v>
      </c>
      <c r="AR97" s="123">
        <v>0</v>
      </c>
      <c r="AS97" s="123">
        <v>8.1972779999999995E-2</v>
      </c>
      <c r="AT97" s="74">
        <f t="shared" ref="AT97:AT133" si="66">SUBTOTAL(9,AU97:AX97)</f>
        <v>8.1972780000000051E-2</v>
      </c>
      <c r="AU97" s="123">
        <v>0</v>
      </c>
      <c r="AV97" s="123">
        <v>0</v>
      </c>
      <c r="AW97" s="123">
        <v>0</v>
      </c>
      <c r="AX97" s="123">
        <v>8.1972780000000051E-2</v>
      </c>
      <c r="AY97" s="74">
        <f t="shared" ref="AY97:AY133" si="67">SUBTOTAL(9,AZ97:BC97)</f>
        <v>8.197277999999994E-2</v>
      </c>
      <c r="AZ97" s="123">
        <v>0</v>
      </c>
      <c r="BA97" s="123">
        <v>0</v>
      </c>
      <c r="BB97" s="123">
        <v>0</v>
      </c>
      <c r="BC97" s="123">
        <v>8.197277999999994E-2</v>
      </c>
      <c r="BD97" s="19"/>
      <c r="BE97" s="19"/>
      <c r="BF97" s="40"/>
      <c r="BG97" s="52"/>
      <c r="BH97" s="52"/>
      <c r="BI97" s="52"/>
      <c r="BJ97" s="41"/>
      <c r="BK97" s="1"/>
      <c r="BL97" s="1"/>
      <c r="BM97" s="19"/>
    </row>
    <row r="98" spans="1:65" ht="31.5" x14ac:dyDescent="0.25">
      <c r="A98" s="49" t="s">
        <v>229</v>
      </c>
      <c r="B98" s="57" t="s">
        <v>233</v>
      </c>
      <c r="C98" s="56" t="s">
        <v>234</v>
      </c>
      <c r="D98" s="123">
        <v>0.43763110999999993</v>
      </c>
      <c r="E98" s="74">
        <f>SUBTOTAL(9,F98:I98)</f>
        <v>0.43763110999999988</v>
      </c>
      <c r="F98" s="74">
        <f t="shared" si="57"/>
        <v>0</v>
      </c>
      <c r="G98" s="74">
        <f t="shared" si="57"/>
        <v>0.62413199999999991</v>
      </c>
      <c r="H98" s="74">
        <f t="shared" si="57"/>
        <v>-0.18650089</v>
      </c>
      <c r="I98" s="74">
        <f t="shared" si="57"/>
        <v>0</v>
      </c>
      <c r="J98" s="74">
        <f t="shared" si="58"/>
        <v>0.62413199999999991</v>
      </c>
      <c r="K98" s="123">
        <v>0</v>
      </c>
      <c r="L98" s="123">
        <v>0.62413199999999991</v>
      </c>
      <c r="M98" s="123">
        <v>0</v>
      </c>
      <c r="N98" s="123">
        <v>0</v>
      </c>
      <c r="O98" s="74">
        <f t="shared" si="59"/>
        <v>0</v>
      </c>
      <c r="P98" s="123">
        <v>0</v>
      </c>
      <c r="Q98" s="123">
        <v>0</v>
      </c>
      <c r="R98" s="123">
        <v>0</v>
      </c>
      <c r="S98" s="123">
        <v>0</v>
      </c>
      <c r="T98" s="74">
        <f t="shared" si="60"/>
        <v>0</v>
      </c>
      <c r="U98" s="123">
        <v>0</v>
      </c>
      <c r="V98" s="123">
        <v>0</v>
      </c>
      <c r="W98" s="123">
        <v>0</v>
      </c>
      <c r="X98" s="123">
        <v>0</v>
      </c>
      <c r="Y98" s="74">
        <f t="shared" si="61"/>
        <v>-0.18650089</v>
      </c>
      <c r="Z98" s="123">
        <v>0</v>
      </c>
      <c r="AA98" s="123">
        <v>0</v>
      </c>
      <c r="AB98" s="123">
        <v>-0.18650089</v>
      </c>
      <c r="AC98" s="123">
        <v>0</v>
      </c>
      <c r="AD98" s="123">
        <v>0</v>
      </c>
      <c r="AE98" s="74">
        <f t="shared" si="62"/>
        <v>0</v>
      </c>
      <c r="AF98" s="74">
        <f t="shared" si="63"/>
        <v>0</v>
      </c>
      <c r="AG98" s="74">
        <f t="shared" si="63"/>
        <v>0</v>
      </c>
      <c r="AH98" s="74">
        <f t="shared" si="63"/>
        <v>0</v>
      </c>
      <c r="AI98" s="74">
        <f t="shared" si="63"/>
        <v>0</v>
      </c>
      <c r="AJ98" s="74">
        <f t="shared" si="64"/>
        <v>0</v>
      </c>
      <c r="AK98" s="123">
        <v>0</v>
      </c>
      <c r="AL98" s="123">
        <v>0</v>
      </c>
      <c r="AM98" s="123">
        <v>0</v>
      </c>
      <c r="AN98" s="123">
        <v>0</v>
      </c>
      <c r="AO98" s="74">
        <f t="shared" si="65"/>
        <v>0</v>
      </c>
      <c r="AP98" s="123">
        <v>0</v>
      </c>
      <c r="AQ98" s="123">
        <v>0</v>
      </c>
      <c r="AR98" s="123">
        <v>0</v>
      </c>
      <c r="AS98" s="123">
        <v>0</v>
      </c>
      <c r="AT98" s="74">
        <f t="shared" si="66"/>
        <v>0</v>
      </c>
      <c r="AU98" s="123">
        <v>0</v>
      </c>
      <c r="AV98" s="123">
        <v>0</v>
      </c>
      <c r="AW98" s="123">
        <v>0</v>
      </c>
      <c r="AX98" s="123">
        <v>0</v>
      </c>
      <c r="AY98" s="74">
        <f t="shared" si="67"/>
        <v>0</v>
      </c>
      <c r="AZ98" s="123">
        <v>0</v>
      </c>
      <c r="BA98" s="123">
        <v>0</v>
      </c>
      <c r="BB98" s="123">
        <v>0</v>
      </c>
      <c r="BC98" s="123">
        <v>0</v>
      </c>
      <c r="BD98" s="19"/>
      <c r="BE98" s="19"/>
      <c r="BF98" s="40"/>
      <c r="BG98" s="52"/>
      <c r="BH98" s="52"/>
      <c r="BI98" s="52"/>
      <c r="BJ98" s="41"/>
      <c r="BK98" s="1"/>
      <c r="BL98" s="1"/>
      <c r="BM98" s="19"/>
    </row>
    <row r="99" spans="1:65" ht="31.5" x14ac:dyDescent="0.25">
      <c r="A99" s="49" t="s">
        <v>229</v>
      </c>
      <c r="B99" s="55" t="s">
        <v>235</v>
      </c>
      <c r="C99" s="68" t="s">
        <v>236</v>
      </c>
      <c r="D99" s="123">
        <v>197.31764802999999</v>
      </c>
      <c r="E99" s="74">
        <f t="shared" si="56"/>
        <v>177.54357652000002</v>
      </c>
      <c r="F99" s="74">
        <f t="shared" si="57"/>
        <v>0</v>
      </c>
      <c r="G99" s="74">
        <f t="shared" si="57"/>
        <v>20.958202799999999</v>
      </c>
      <c r="H99" s="74">
        <f t="shared" si="57"/>
        <v>156.19996945</v>
      </c>
      <c r="I99" s="74">
        <f t="shared" si="57"/>
        <v>0.38540426999999999</v>
      </c>
      <c r="J99" s="74">
        <f t="shared" si="58"/>
        <v>0.81360904000000001</v>
      </c>
      <c r="K99" s="123">
        <v>0</v>
      </c>
      <c r="L99" s="123">
        <v>0</v>
      </c>
      <c r="M99" s="123">
        <v>0.81360904000000001</v>
      </c>
      <c r="N99" s="123">
        <v>0</v>
      </c>
      <c r="O99" s="74">
        <f t="shared" si="59"/>
        <v>11.690484</v>
      </c>
      <c r="P99" s="123">
        <v>0</v>
      </c>
      <c r="Q99" s="123">
        <v>0</v>
      </c>
      <c r="R99" s="123">
        <v>11.690484</v>
      </c>
      <c r="S99" s="123">
        <v>0</v>
      </c>
      <c r="T99" s="74">
        <f t="shared" si="60"/>
        <v>143.68996497000001</v>
      </c>
      <c r="U99" s="123">
        <v>0</v>
      </c>
      <c r="V99" s="123">
        <v>0</v>
      </c>
      <c r="W99" s="123">
        <v>143.45587641</v>
      </c>
      <c r="X99" s="123">
        <v>0.23408856</v>
      </c>
      <c r="Y99" s="74">
        <f t="shared" si="61"/>
        <v>21.349518509999996</v>
      </c>
      <c r="Z99" s="123">
        <v>0</v>
      </c>
      <c r="AA99" s="123">
        <v>20.958202799999999</v>
      </c>
      <c r="AB99" s="123">
        <v>0.24</v>
      </c>
      <c r="AC99" s="123">
        <v>0.15131570999999999</v>
      </c>
      <c r="AD99" s="123">
        <v>182.91101695</v>
      </c>
      <c r="AE99" s="74">
        <f t="shared" si="62"/>
        <v>130.92626349</v>
      </c>
      <c r="AF99" s="74">
        <f t="shared" si="63"/>
        <v>0</v>
      </c>
      <c r="AG99" s="74">
        <f t="shared" si="63"/>
        <v>0</v>
      </c>
      <c r="AH99" s="74">
        <f t="shared" si="63"/>
        <v>129.9666412</v>
      </c>
      <c r="AI99" s="74">
        <f t="shared" si="63"/>
        <v>0.95962228999999999</v>
      </c>
      <c r="AJ99" s="74">
        <f t="shared" si="64"/>
        <v>0</v>
      </c>
      <c r="AK99" s="123">
        <v>0</v>
      </c>
      <c r="AL99" s="123">
        <v>0</v>
      </c>
      <c r="AM99" s="123">
        <v>0</v>
      </c>
      <c r="AN99" s="123">
        <v>0</v>
      </c>
      <c r="AO99" s="74">
        <f t="shared" si="65"/>
        <v>0</v>
      </c>
      <c r="AP99" s="123">
        <v>0</v>
      </c>
      <c r="AQ99" s="123">
        <v>0</v>
      </c>
      <c r="AR99" s="123">
        <v>0</v>
      </c>
      <c r="AS99" s="123">
        <v>0</v>
      </c>
      <c r="AT99" s="74">
        <f t="shared" si="66"/>
        <v>130.28318382999998</v>
      </c>
      <c r="AU99" s="123">
        <v>0</v>
      </c>
      <c r="AV99" s="123">
        <v>0</v>
      </c>
      <c r="AW99" s="123">
        <v>129.9666412</v>
      </c>
      <c r="AX99" s="123">
        <v>0.31654262999999999</v>
      </c>
      <c r="AY99" s="74">
        <f t="shared" si="67"/>
        <v>0.64307965999999994</v>
      </c>
      <c r="AZ99" s="123">
        <v>0</v>
      </c>
      <c r="BA99" s="123">
        <v>0</v>
      </c>
      <c r="BB99" s="123">
        <v>0</v>
      </c>
      <c r="BC99" s="123">
        <v>0.64307965999999994</v>
      </c>
      <c r="BD99" s="19"/>
      <c r="BE99" s="19"/>
      <c r="BF99" s="40"/>
      <c r="BG99" s="52"/>
      <c r="BH99" s="52"/>
      <c r="BI99" s="52"/>
      <c r="BJ99" s="41"/>
      <c r="BK99" s="1"/>
      <c r="BL99" s="1"/>
      <c r="BM99" s="19"/>
    </row>
    <row r="100" spans="1:65" ht="47.25" x14ac:dyDescent="0.25">
      <c r="A100" s="49" t="s">
        <v>229</v>
      </c>
      <c r="B100" s="57" t="s">
        <v>237</v>
      </c>
      <c r="C100" s="56" t="s">
        <v>238</v>
      </c>
      <c r="D100" s="123">
        <v>10.578044020000002</v>
      </c>
      <c r="E100" s="74">
        <f t="shared" si="56"/>
        <v>13.15324333</v>
      </c>
      <c r="F100" s="74">
        <f t="shared" si="57"/>
        <v>1.3591059999999999</v>
      </c>
      <c r="G100" s="74">
        <f t="shared" si="57"/>
        <v>11.645426759999999</v>
      </c>
      <c r="H100" s="74">
        <f t="shared" si="57"/>
        <v>0</v>
      </c>
      <c r="I100" s="74">
        <f t="shared" si="57"/>
        <v>0.14871056999999999</v>
      </c>
      <c r="J100" s="74">
        <f t="shared" si="58"/>
        <v>1.0902623100000002</v>
      </c>
      <c r="K100" s="123">
        <v>0.15221829000000001</v>
      </c>
      <c r="L100" s="123">
        <v>0.93804402000000009</v>
      </c>
      <c r="M100" s="123">
        <v>0</v>
      </c>
      <c r="N100" s="123">
        <v>0</v>
      </c>
      <c r="O100" s="74">
        <f t="shared" si="59"/>
        <v>2.3314004199999996</v>
      </c>
      <c r="P100" s="123">
        <v>1.2068877099999999</v>
      </c>
      <c r="Q100" s="123">
        <v>1.1245127099999999</v>
      </c>
      <c r="R100" s="123">
        <v>0</v>
      </c>
      <c r="S100" s="123">
        <v>0</v>
      </c>
      <c r="T100" s="74">
        <f t="shared" si="60"/>
        <v>0.19122228999999999</v>
      </c>
      <c r="U100" s="123">
        <v>0</v>
      </c>
      <c r="V100" s="123">
        <v>0.13305593999999998</v>
      </c>
      <c r="W100" s="123">
        <v>0</v>
      </c>
      <c r="X100" s="123">
        <v>5.8166349999999999E-2</v>
      </c>
      <c r="Y100" s="74">
        <f t="shared" si="61"/>
        <v>9.5403583100000002</v>
      </c>
      <c r="Z100" s="123">
        <v>0</v>
      </c>
      <c r="AA100" s="123">
        <v>9.4498140900000003</v>
      </c>
      <c r="AB100" s="123">
        <v>0</v>
      </c>
      <c r="AC100" s="123">
        <v>9.0544219999999995E-2</v>
      </c>
      <c r="AD100" s="123">
        <v>10</v>
      </c>
      <c r="AE100" s="74">
        <f t="shared" si="62"/>
        <v>11.036134450000002</v>
      </c>
      <c r="AF100" s="74">
        <f t="shared" si="63"/>
        <v>1.3591059999999999</v>
      </c>
      <c r="AG100" s="74">
        <f t="shared" si="63"/>
        <v>9.3924410000000016</v>
      </c>
      <c r="AH100" s="74">
        <f t="shared" si="63"/>
        <v>0</v>
      </c>
      <c r="AI100" s="74">
        <f t="shared" si="63"/>
        <v>0.28458744999999996</v>
      </c>
      <c r="AJ100" s="74">
        <f t="shared" si="64"/>
        <v>0.71399999999999997</v>
      </c>
      <c r="AK100" s="123">
        <v>0.71399999999999997</v>
      </c>
      <c r="AL100" s="123">
        <v>0</v>
      </c>
      <c r="AM100" s="123">
        <v>0</v>
      </c>
      <c r="AN100" s="123">
        <v>0</v>
      </c>
      <c r="AO100" s="74">
        <f t="shared" si="65"/>
        <v>0.64510599999999996</v>
      </c>
      <c r="AP100" s="123">
        <v>0.64510599999999996</v>
      </c>
      <c r="AQ100" s="123">
        <v>0</v>
      </c>
      <c r="AR100" s="123">
        <v>0</v>
      </c>
      <c r="AS100" s="123">
        <v>0</v>
      </c>
      <c r="AT100" s="74">
        <f t="shared" si="66"/>
        <v>5.8166349999999999E-2</v>
      </c>
      <c r="AU100" s="123">
        <v>0</v>
      </c>
      <c r="AV100" s="123">
        <v>0</v>
      </c>
      <c r="AW100" s="123">
        <v>0</v>
      </c>
      <c r="AX100" s="123">
        <v>5.8166349999999999E-2</v>
      </c>
      <c r="AY100" s="74">
        <f t="shared" si="67"/>
        <v>9.6188621000000012</v>
      </c>
      <c r="AZ100" s="123">
        <v>0</v>
      </c>
      <c r="BA100" s="123">
        <v>9.3924410000000016</v>
      </c>
      <c r="BB100" s="123">
        <v>0</v>
      </c>
      <c r="BC100" s="123">
        <v>0.22642109999999996</v>
      </c>
      <c r="BD100" s="19"/>
      <c r="BE100" s="19"/>
      <c r="BF100" s="40"/>
      <c r="BG100" s="52"/>
      <c r="BH100" s="52"/>
      <c r="BI100" s="52"/>
      <c r="BJ100" s="41"/>
      <c r="BK100" s="1"/>
      <c r="BL100" s="1"/>
      <c r="BM100" s="19"/>
    </row>
    <row r="101" spans="1:65" ht="31.5" x14ac:dyDescent="0.25">
      <c r="A101" s="49" t="s">
        <v>229</v>
      </c>
      <c r="B101" s="57" t="s">
        <v>239</v>
      </c>
      <c r="C101" s="58" t="s">
        <v>240</v>
      </c>
      <c r="D101" s="123">
        <v>25.743107539999997</v>
      </c>
      <c r="E101" s="74">
        <f t="shared" si="56"/>
        <v>3.11724808</v>
      </c>
      <c r="F101" s="74">
        <f t="shared" si="57"/>
        <v>0</v>
      </c>
      <c r="G101" s="74">
        <f t="shared" si="57"/>
        <v>3.11233848</v>
      </c>
      <c r="H101" s="74">
        <f t="shared" si="57"/>
        <v>0</v>
      </c>
      <c r="I101" s="74">
        <f t="shared" si="57"/>
        <v>4.9096000000000001E-3</v>
      </c>
      <c r="J101" s="74">
        <f t="shared" si="58"/>
        <v>0.63830754000000001</v>
      </c>
      <c r="K101" s="123">
        <v>0</v>
      </c>
      <c r="L101" s="123">
        <v>0.63830754000000001</v>
      </c>
      <c r="M101" s="123">
        <v>0</v>
      </c>
      <c r="N101" s="123">
        <v>0</v>
      </c>
      <c r="O101" s="74">
        <f t="shared" si="59"/>
        <v>0</v>
      </c>
      <c r="P101" s="123">
        <v>0</v>
      </c>
      <c r="Q101" s="123">
        <v>0</v>
      </c>
      <c r="R101" s="123">
        <v>0</v>
      </c>
      <c r="S101" s="123">
        <v>0</v>
      </c>
      <c r="T101" s="74">
        <f t="shared" si="60"/>
        <v>2.4086874799999998</v>
      </c>
      <c r="U101" s="123">
        <v>0</v>
      </c>
      <c r="V101" s="123">
        <v>2.4064528799999998</v>
      </c>
      <c r="W101" s="123">
        <v>0</v>
      </c>
      <c r="X101" s="123">
        <v>2.2346000000000002E-3</v>
      </c>
      <c r="Y101" s="74">
        <f t="shared" si="61"/>
        <v>7.0253059999999992E-2</v>
      </c>
      <c r="Z101" s="123">
        <v>0</v>
      </c>
      <c r="AA101" s="123">
        <v>6.7578059999999995E-2</v>
      </c>
      <c r="AB101" s="123">
        <v>0</v>
      </c>
      <c r="AC101" s="123">
        <v>2.6749999999999999E-3</v>
      </c>
      <c r="AD101" s="123">
        <v>21.053999999999998</v>
      </c>
      <c r="AE101" s="74">
        <f t="shared" si="62"/>
        <v>4.9095999999999992E-3</v>
      </c>
      <c r="AF101" s="74">
        <f t="shared" si="63"/>
        <v>0</v>
      </c>
      <c r="AG101" s="74">
        <f t="shared" si="63"/>
        <v>0</v>
      </c>
      <c r="AH101" s="74">
        <f t="shared" si="63"/>
        <v>0</v>
      </c>
      <c r="AI101" s="74">
        <f t="shared" si="63"/>
        <v>4.9095999999999992E-3</v>
      </c>
      <c r="AJ101" s="74">
        <f t="shared" si="64"/>
        <v>0</v>
      </c>
      <c r="AK101" s="123">
        <v>0</v>
      </c>
      <c r="AL101" s="123">
        <v>0</v>
      </c>
      <c r="AM101" s="123">
        <v>0</v>
      </c>
      <c r="AN101" s="123">
        <v>0</v>
      </c>
      <c r="AO101" s="74">
        <f t="shared" si="65"/>
        <v>0</v>
      </c>
      <c r="AP101" s="123">
        <v>0</v>
      </c>
      <c r="AQ101" s="123">
        <v>0</v>
      </c>
      <c r="AR101" s="123">
        <v>0</v>
      </c>
      <c r="AS101" s="123">
        <v>0</v>
      </c>
      <c r="AT101" s="74">
        <f t="shared" si="66"/>
        <v>2.2345999999999998E-3</v>
      </c>
      <c r="AU101" s="123">
        <v>0</v>
      </c>
      <c r="AV101" s="123">
        <v>0</v>
      </c>
      <c r="AW101" s="123">
        <v>0</v>
      </c>
      <c r="AX101" s="123">
        <v>2.2345999999999998E-3</v>
      </c>
      <c r="AY101" s="74">
        <f t="shared" si="67"/>
        <v>2.6749999999999994E-3</v>
      </c>
      <c r="AZ101" s="123">
        <v>0</v>
      </c>
      <c r="BA101" s="123">
        <v>0</v>
      </c>
      <c r="BB101" s="123">
        <v>0</v>
      </c>
      <c r="BC101" s="123">
        <v>2.6749999999999994E-3</v>
      </c>
      <c r="BD101" s="19"/>
      <c r="BE101" s="19"/>
      <c r="BF101" s="40"/>
      <c r="BG101" s="52"/>
      <c r="BH101" s="52"/>
      <c r="BI101" s="52"/>
      <c r="BJ101" s="41"/>
      <c r="BK101" s="1"/>
      <c r="BL101" s="1"/>
      <c r="BM101" s="19"/>
    </row>
    <row r="102" spans="1:65" ht="31.5" x14ac:dyDescent="0.25">
      <c r="A102" s="49" t="s">
        <v>229</v>
      </c>
      <c r="B102" s="57" t="s">
        <v>241</v>
      </c>
      <c r="C102" s="58" t="s">
        <v>242</v>
      </c>
      <c r="D102" s="123">
        <v>22.846960319999997</v>
      </c>
      <c r="E102" s="74">
        <f t="shared" si="56"/>
        <v>11.840128730000002</v>
      </c>
      <c r="F102" s="74">
        <f t="shared" si="57"/>
        <v>1.3591631099999999</v>
      </c>
      <c r="G102" s="74">
        <f t="shared" si="57"/>
        <v>9.8279755800000004</v>
      </c>
      <c r="H102" s="74">
        <f t="shared" si="57"/>
        <v>0</v>
      </c>
      <c r="I102" s="74">
        <f t="shared" si="57"/>
        <v>0.65299003999999994</v>
      </c>
      <c r="J102" s="74">
        <f t="shared" si="58"/>
        <v>0.91918975000000003</v>
      </c>
      <c r="K102" s="123">
        <v>0.15222943</v>
      </c>
      <c r="L102" s="123">
        <v>0.76696032000000003</v>
      </c>
      <c r="M102" s="123">
        <v>0</v>
      </c>
      <c r="N102" s="123">
        <v>0</v>
      </c>
      <c r="O102" s="74">
        <f t="shared" si="59"/>
        <v>1.2069336799999999</v>
      </c>
      <c r="P102" s="123">
        <v>1.2069336799999999</v>
      </c>
      <c r="Q102" s="123">
        <v>0</v>
      </c>
      <c r="R102" s="123">
        <v>0</v>
      </c>
      <c r="S102" s="123">
        <v>0</v>
      </c>
      <c r="T102" s="74">
        <f t="shared" si="60"/>
        <v>4.0976749799999999</v>
      </c>
      <c r="U102" s="123">
        <v>0</v>
      </c>
      <c r="V102" s="123">
        <v>3.7905875399999998</v>
      </c>
      <c r="W102" s="123">
        <v>0</v>
      </c>
      <c r="X102" s="123">
        <v>0.30708743999999999</v>
      </c>
      <c r="Y102" s="74">
        <f t="shared" si="61"/>
        <v>5.6163303200000003</v>
      </c>
      <c r="Z102" s="123">
        <v>0</v>
      </c>
      <c r="AA102" s="123">
        <v>5.2704277200000007</v>
      </c>
      <c r="AB102" s="123">
        <v>0</v>
      </c>
      <c r="AC102" s="123">
        <v>0.3459026</v>
      </c>
      <c r="AD102" s="123">
        <v>18.5</v>
      </c>
      <c r="AE102" s="74">
        <f t="shared" si="62"/>
        <v>16.781901950000002</v>
      </c>
      <c r="AF102" s="74">
        <f t="shared" si="63"/>
        <v>1.3591631099999999</v>
      </c>
      <c r="AG102" s="74">
        <f t="shared" si="63"/>
        <v>14.580461</v>
      </c>
      <c r="AH102" s="74">
        <f t="shared" si="63"/>
        <v>0</v>
      </c>
      <c r="AI102" s="74">
        <f t="shared" si="63"/>
        <v>0.84227783999999994</v>
      </c>
      <c r="AJ102" s="74">
        <f t="shared" si="64"/>
        <v>0.71405227999999998</v>
      </c>
      <c r="AK102" s="123">
        <v>0.71405227999999998</v>
      </c>
      <c r="AL102" s="123">
        <v>0</v>
      </c>
      <c r="AM102" s="123">
        <v>0</v>
      </c>
      <c r="AN102" s="123">
        <v>0</v>
      </c>
      <c r="AO102" s="74">
        <f t="shared" si="65"/>
        <v>0.64511082999999991</v>
      </c>
      <c r="AP102" s="123">
        <v>0.64511082999999991</v>
      </c>
      <c r="AQ102" s="123">
        <v>0</v>
      </c>
      <c r="AR102" s="123">
        <v>0</v>
      </c>
      <c r="AS102" s="123">
        <v>0</v>
      </c>
      <c r="AT102" s="74">
        <f t="shared" si="66"/>
        <v>0.30708743999999993</v>
      </c>
      <c r="AU102" s="123">
        <v>0</v>
      </c>
      <c r="AV102" s="123">
        <v>0</v>
      </c>
      <c r="AW102" s="123">
        <v>0</v>
      </c>
      <c r="AX102" s="123">
        <v>0.30708743999999993</v>
      </c>
      <c r="AY102" s="74">
        <f t="shared" si="67"/>
        <v>15.115651399999999</v>
      </c>
      <c r="AZ102" s="123">
        <v>0</v>
      </c>
      <c r="BA102" s="123">
        <v>14.580461</v>
      </c>
      <c r="BB102" s="123">
        <v>0</v>
      </c>
      <c r="BC102" s="123">
        <v>0.53519040000000007</v>
      </c>
      <c r="BD102" s="19"/>
      <c r="BE102" s="19"/>
      <c r="BF102" s="40"/>
      <c r="BG102" s="52"/>
      <c r="BH102" s="52"/>
      <c r="BI102" s="52"/>
      <c r="BJ102" s="41"/>
      <c r="BK102" s="1"/>
      <c r="BL102" s="1"/>
      <c r="BM102" s="19"/>
    </row>
    <row r="103" spans="1:65" ht="31.5" x14ac:dyDescent="0.25">
      <c r="A103" s="49" t="s">
        <v>229</v>
      </c>
      <c r="B103" s="57" t="s">
        <v>243</v>
      </c>
      <c r="C103" s="58" t="s">
        <v>244</v>
      </c>
      <c r="D103" s="123">
        <v>59.315065845299983</v>
      </c>
      <c r="E103" s="74">
        <f t="shared" si="56"/>
        <v>8.0182915599999998</v>
      </c>
      <c r="F103" s="74">
        <f t="shared" si="57"/>
        <v>0</v>
      </c>
      <c r="G103" s="74">
        <f t="shared" si="57"/>
        <v>7.2674785800000006</v>
      </c>
      <c r="H103" s="74">
        <f t="shared" si="57"/>
        <v>0</v>
      </c>
      <c r="I103" s="74">
        <f t="shared" si="57"/>
        <v>0.75081297999999996</v>
      </c>
      <c r="J103" s="74">
        <f t="shared" si="58"/>
        <v>1.39041774</v>
      </c>
      <c r="K103" s="123">
        <v>0</v>
      </c>
      <c r="L103" s="123">
        <v>1.33756974</v>
      </c>
      <c r="M103" s="123">
        <v>0</v>
      </c>
      <c r="N103" s="123">
        <v>5.2847999999999999E-2</v>
      </c>
      <c r="O103" s="74">
        <f t="shared" si="59"/>
        <v>0</v>
      </c>
      <c r="P103" s="123">
        <v>0</v>
      </c>
      <c r="Q103" s="123">
        <v>0</v>
      </c>
      <c r="R103" s="123">
        <v>0</v>
      </c>
      <c r="S103" s="123">
        <v>0</v>
      </c>
      <c r="T103" s="74">
        <f t="shared" si="60"/>
        <v>0</v>
      </c>
      <c r="U103" s="123">
        <v>0</v>
      </c>
      <c r="V103" s="123">
        <v>0</v>
      </c>
      <c r="W103" s="123">
        <v>0</v>
      </c>
      <c r="X103" s="123">
        <v>0</v>
      </c>
      <c r="Y103" s="74">
        <f t="shared" si="61"/>
        <v>6.6278738200000005</v>
      </c>
      <c r="Z103" s="123">
        <v>0</v>
      </c>
      <c r="AA103" s="123">
        <v>5.9299088400000004</v>
      </c>
      <c r="AB103" s="123">
        <v>0</v>
      </c>
      <c r="AC103" s="123">
        <v>0.69796497999999996</v>
      </c>
      <c r="AD103" s="123">
        <v>50</v>
      </c>
      <c r="AE103" s="74">
        <f t="shared" si="62"/>
        <v>0.85558676</v>
      </c>
      <c r="AF103" s="74">
        <f t="shared" si="63"/>
        <v>0</v>
      </c>
      <c r="AG103" s="74">
        <f t="shared" si="63"/>
        <v>0</v>
      </c>
      <c r="AH103" s="74">
        <f t="shared" si="63"/>
        <v>0</v>
      </c>
      <c r="AI103" s="74">
        <f t="shared" si="63"/>
        <v>0.85558676</v>
      </c>
      <c r="AJ103" s="74">
        <f t="shared" si="64"/>
        <v>0</v>
      </c>
      <c r="AK103" s="123">
        <v>0</v>
      </c>
      <c r="AL103" s="123">
        <v>0</v>
      </c>
      <c r="AM103" s="123">
        <v>0</v>
      </c>
      <c r="AN103" s="123">
        <v>0</v>
      </c>
      <c r="AO103" s="74">
        <f t="shared" si="65"/>
        <v>0</v>
      </c>
      <c r="AP103" s="123">
        <v>0</v>
      </c>
      <c r="AQ103" s="123">
        <v>0</v>
      </c>
      <c r="AR103" s="123">
        <v>0</v>
      </c>
      <c r="AS103" s="123">
        <v>0</v>
      </c>
      <c r="AT103" s="74">
        <f t="shared" si="66"/>
        <v>0.375</v>
      </c>
      <c r="AU103" s="123">
        <v>0</v>
      </c>
      <c r="AV103" s="123">
        <v>0</v>
      </c>
      <c r="AW103" s="123">
        <v>0</v>
      </c>
      <c r="AX103" s="123">
        <v>0.375</v>
      </c>
      <c r="AY103" s="74">
        <f t="shared" si="67"/>
        <v>0.48058676</v>
      </c>
      <c r="AZ103" s="123">
        <v>0</v>
      </c>
      <c r="BA103" s="123">
        <v>0</v>
      </c>
      <c r="BB103" s="123">
        <v>0</v>
      </c>
      <c r="BC103" s="123">
        <v>0.48058676</v>
      </c>
      <c r="BD103" s="19"/>
      <c r="BE103" s="19"/>
      <c r="BF103" s="40"/>
      <c r="BG103" s="52"/>
      <c r="BH103" s="52"/>
      <c r="BI103" s="52"/>
      <c r="BJ103" s="41"/>
      <c r="BK103" s="1"/>
      <c r="BL103" s="1"/>
      <c r="BM103" s="19"/>
    </row>
    <row r="104" spans="1:65" ht="47.25" x14ac:dyDescent="0.25">
      <c r="A104" s="49" t="s">
        <v>229</v>
      </c>
      <c r="B104" s="57" t="s">
        <v>245</v>
      </c>
      <c r="C104" s="58" t="s">
        <v>246</v>
      </c>
      <c r="D104" s="123">
        <v>31.904078760000004</v>
      </c>
      <c r="E104" s="74">
        <f t="shared" si="56"/>
        <v>16.31679364</v>
      </c>
      <c r="F104" s="74">
        <f t="shared" si="57"/>
        <v>1.3591059999999999</v>
      </c>
      <c r="G104" s="74">
        <f t="shared" si="57"/>
        <v>14.44069872</v>
      </c>
      <c r="H104" s="74">
        <f t="shared" si="57"/>
        <v>0</v>
      </c>
      <c r="I104" s="74">
        <f t="shared" si="57"/>
        <v>0.51698891999999996</v>
      </c>
      <c r="J104" s="74">
        <f t="shared" si="58"/>
        <v>2.0562970500000004</v>
      </c>
      <c r="K104" s="123">
        <v>0.15221829000000001</v>
      </c>
      <c r="L104" s="123">
        <v>1.9040787600000002</v>
      </c>
      <c r="M104" s="123">
        <v>0</v>
      </c>
      <c r="N104" s="123">
        <v>0</v>
      </c>
      <c r="O104" s="74">
        <f t="shared" si="59"/>
        <v>4.1418209499999996</v>
      </c>
      <c r="P104" s="123">
        <v>1.2068877099999999</v>
      </c>
      <c r="Q104" s="123">
        <v>2.9349332399999999</v>
      </c>
      <c r="R104" s="123">
        <v>0</v>
      </c>
      <c r="S104" s="123">
        <v>0</v>
      </c>
      <c r="T104" s="74">
        <f t="shared" si="60"/>
        <v>0.35679052999999999</v>
      </c>
      <c r="U104" s="123">
        <v>0</v>
      </c>
      <c r="V104" s="123">
        <v>0</v>
      </c>
      <c r="W104" s="123">
        <v>0</v>
      </c>
      <c r="X104" s="123">
        <v>0.35679052999999999</v>
      </c>
      <c r="Y104" s="74">
        <f t="shared" si="61"/>
        <v>9.7618851099999997</v>
      </c>
      <c r="Z104" s="123">
        <v>0</v>
      </c>
      <c r="AA104" s="123">
        <v>9.60168672</v>
      </c>
      <c r="AB104" s="123">
        <v>0</v>
      </c>
      <c r="AC104" s="123">
        <v>0.16019838999999991</v>
      </c>
      <c r="AD104" s="123">
        <v>25</v>
      </c>
      <c r="AE104" s="74">
        <f t="shared" si="62"/>
        <v>1.8760949199999999</v>
      </c>
      <c r="AF104" s="74">
        <f t="shared" si="63"/>
        <v>1.3591059999999999</v>
      </c>
      <c r="AG104" s="74">
        <f t="shared" si="63"/>
        <v>0</v>
      </c>
      <c r="AH104" s="74">
        <f t="shared" si="63"/>
        <v>0</v>
      </c>
      <c r="AI104" s="74">
        <f t="shared" si="63"/>
        <v>0.51698891999999996</v>
      </c>
      <c r="AJ104" s="74">
        <f t="shared" si="64"/>
        <v>0.71399999999999997</v>
      </c>
      <c r="AK104" s="123">
        <v>0.71399999999999997</v>
      </c>
      <c r="AL104" s="123">
        <v>0</v>
      </c>
      <c r="AM104" s="123">
        <v>0</v>
      </c>
      <c r="AN104" s="123">
        <v>0</v>
      </c>
      <c r="AO104" s="74">
        <f t="shared" si="65"/>
        <v>0.64510599999999996</v>
      </c>
      <c r="AP104" s="123">
        <v>0.64510599999999996</v>
      </c>
      <c r="AQ104" s="123">
        <v>0</v>
      </c>
      <c r="AR104" s="123">
        <v>0</v>
      </c>
      <c r="AS104" s="123">
        <v>0</v>
      </c>
      <c r="AT104" s="74">
        <f t="shared" si="66"/>
        <v>0.35679052999999999</v>
      </c>
      <c r="AU104" s="123">
        <v>0</v>
      </c>
      <c r="AV104" s="123">
        <v>0</v>
      </c>
      <c r="AW104" s="123">
        <v>0</v>
      </c>
      <c r="AX104" s="123">
        <v>0.35679052999999999</v>
      </c>
      <c r="AY104" s="74">
        <f t="shared" si="67"/>
        <v>0.16019838999999997</v>
      </c>
      <c r="AZ104" s="123">
        <v>0</v>
      </c>
      <c r="BA104" s="123">
        <v>0</v>
      </c>
      <c r="BB104" s="123">
        <v>0</v>
      </c>
      <c r="BC104" s="123">
        <v>0.16019838999999997</v>
      </c>
      <c r="BD104" s="19"/>
      <c r="BE104" s="19"/>
      <c r="BF104" s="40"/>
      <c r="BG104" s="52"/>
      <c r="BH104" s="52"/>
      <c r="BI104" s="52"/>
      <c r="BJ104" s="41"/>
      <c r="BK104" s="1"/>
      <c r="BL104" s="1"/>
      <c r="BM104" s="19"/>
    </row>
    <row r="105" spans="1:65" ht="47.25" x14ac:dyDescent="0.25">
      <c r="A105" s="49" t="s">
        <v>229</v>
      </c>
      <c r="B105" s="57" t="s">
        <v>247</v>
      </c>
      <c r="C105" s="58" t="s">
        <v>248</v>
      </c>
      <c r="D105" s="123">
        <v>18</v>
      </c>
      <c r="E105" s="74">
        <f t="shared" si="56"/>
        <v>16.627084379999999</v>
      </c>
      <c r="F105" s="74">
        <f t="shared" si="57"/>
        <v>0</v>
      </c>
      <c r="G105" s="74">
        <f t="shared" si="57"/>
        <v>1.1087591999999999</v>
      </c>
      <c r="H105" s="74">
        <f t="shared" si="57"/>
        <v>15.213285050000001</v>
      </c>
      <c r="I105" s="74">
        <f t="shared" si="57"/>
        <v>0.30504013000000002</v>
      </c>
      <c r="J105" s="74">
        <f t="shared" si="58"/>
        <v>1.026E-2</v>
      </c>
      <c r="K105" s="123">
        <v>0</v>
      </c>
      <c r="L105" s="123">
        <v>0</v>
      </c>
      <c r="M105" s="123">
        <v>1.026E-2</v>
      </c>
      <c r="N105" s="123">
        <v>0</v>
      </c>
      <c r="O105" s="74">
        <f t="shared" si="59"/>
        <v>15.21219456</v>
      </c>
      <c r="P105" s="123">
        <v>0</v>
      </c>
      <c r="Q105" s="123">
        <v>0</v>
      </c>
      <c r="R105" s="123">
        <v>15.203025050000001</v>
      </c>
      <c r="S105" s="123">
        <v>9.1695099999999988E-3</v>
      </c>
      <c r="T105" s="74">
        <f t="shared" si="60"/>
        <v>1.00225824</v>
      </c>
      <c r="U105" s="123">
        <v>0</v>
      </c>
      <c r="V105" s="123">
        <v>0.99788328000000004</v>
      </c>
      <c r="W105" s="123">
        <v>0</v>
      </c>
      <c r="X105" s="123">
        <v>4.3749600000000015E-3</v>
      </c>
      <c r="Y105" s="74">
        <f t="shared" si="61"/>
        <v>0.40237158000000006</v>
      </c>
      <c r="Z105" s="123">
        <v>0</v>
      </c>
      <c r="AA105" s="123">
        <v>0.11087591999999999</v>
      </c>
      <c r="AB105" s="123">
        <v>0</v>
      </c>
      <c r="AC105" s="123">
        <v>0.29149566000000005</v>
      </c>
      <c r="AD105" s="123">
        <v>15</v>
      </c>
      <c r="AE105" s="74">
        <f t="shared" si="62"/>
        <v>13.91649219</v>
      </c>
      <c r="AF105" s="74">
        <f t="shared" si="63"/>
        <v>0</v>
      </c>
      <c r="AG105" s="74">
        <f t="shared" si="63"/>
        <v>0.92396599999999995</v>
      </c>
      <c r="AH105" s="74">
        <f t="shared" si="63"/>
        <v>12.7334861</v>
      </c>
      <c r="AI105" s="74">
        <f t="shared" si="63"/>
        <v>0.25904009</v>
      </c>
      <c r="AJ105" s="74">
        <f t="shared" si="64"/>
        <v>0</v>
      </c>
      <c r="AK105" s="123">
        <v>0</v>
      </c>
      <c r="AL105" s="123">
        <v>0</v>
      </c>
      <c r="AM105" s="123">
        <v>0</v>
      </c>
      <c r="AN105" s="123">
        <v>0</v>
      </c>
      <c r="AO105" s="74">
        <f t="shared" si="65"/>
        <v>6.375740640000001</v>
      </c>
      <c r="AP105" s="123">
        <v>0</v>
      </c>
      <c r="AQ105" s="123">
        <v>0</v>
      </c>
      <c r="AR105" s="123">
        <v>6.3665711300000005</v>
      </c>
      <c r="AS105" s="123">
        <v>9.1695100000000005E-3</v>
      </c>
      <c r="AT105" s="74">
        <f t="shared" si="66"/>
        <v>7.5407515499999995</v>
      </c>
      <c r="AU105" s="123">
        <v>0</v>
      </c>
      <c r="AV105" s="123">
        <v>0.92396599999999995</v>
      </c>
      <c r="AW105" s="123">
        <v>6.3669149699999998</v>
      </c>
      <c r="AX105" s="123">
        <v>0.24987058000000001</v>
      </c>
      <c r="AY105" s="74">
        <f t="shared" si="67"/>
        <v>0</v>
      </c>
      <c r="AZ105" s="123">
        <v>0</v>
      </c>
      <c r="BA105" s="123">
        <v>0</v>
      </c>
      <c r="BB105" s="123">
        <v>0</v>
      </c>
      <c r="BC105" s="123">
        <v>0</v>
      </c>
      <c r="BD105" s="19"/>
      <c r="BE105" s="19"/>
      <c r="BF105" s="40"/>
      <c r="BG105" s="52"/>
      <c r="BH105" s="52"/>
      <c r="BI105" s="52"/>
      <c r="BJ105" s="41"/>
      <c r="BK105" s="1"/>
      <c r="BL105" s="1"/>
      <c r="BM105" s="19"/>
    </row>
    <row r="106" spans="1:65" ht="31.5" x14ac:dyDescent="0.25">
      <c r="A106" s="49" t="s">
        <v>229</v>
      </c>
      <c r="B106" s="57" t="s">
        <v>249</v>
      </c>
      <c r="C106" s="58" t="s">
        <v>250</v>
      </c>
      <c r="D106" s="123">
        <v>22.5884</v>
      </c>
      <c r="E106" s="74">
        <f t="shared" si="56"/>
        <v>8.444446150000001</v>
      </c>
      <c r="F106" s="74">
        <f t="shared" si="57"/>
        <v>0</v>
      </c>
      <c r="G106" s="74">
        <f t="shared" si="57"/>
        <v>7.5609935900000007</v>
      </c>
      <c r="H106" s="74">
        <f t="shared" si="57"/>
        <v>0</v>
      </c>
      <c r="I106" s="74">
        <f t="shared" si="57"/>
        <v>0.88345256000000005</v>
      </c>
      <c r="J106" s="74">
        <f t="shared" si="58"/>
        <v>0</v>
      </c>
      <c r="K106" s="123">
        <v>0</v>
      </c>
      <c r="L106" s="123">
        <v>0</v>
      </c>
      <c r="M106" s="123">
        <v>0</v>
      </c>
      <c r="N106" s="123">
        <v>0</v>
      </c>
      <c r="O106" s="74">
        <f t="shared" si="59"/>
        <v>2.0718671899999999</v>
      </c>
      <c r="P106" s="123">
        <v>0</v>
      </c>
      <c r="Q106" s="123">
        <v>2.0718671899999999</v>
      </c>
      <c r="R106" s="123">
        <v>0</v>
      </c>
      <c r="S106" s="123">
        <v>0</v>
      </c>
      <c r="T106" s="74">
        <f t="shared" si="60"/>
        <v>0.11877581000000001</v>
      </c>
      <c r="U106" s="123">
        <v>0</v>
      </c>
      <c r="V106" s="123">
        <v>0</v>
      </c>
      <c r="W106" s="123">
        <v>0</v>
      </c>
      <c r="X106" s="123">
        <v>0.11877581000000001</v>
      </c>
      <c r="Y106" s="74">
        <f t="shared" si="61"/>
        <v>6.2538031500000013</v>
      </c>
      <c r="Z106" s="123">
        <v>0</v>
      </c>
      <c r="AA106" s="123">
        <v>5.4891264000000008</v>
      </c>
      <c r="AB106" s="123">
        <v>0</v>
      </c>
      <c r="AC106" s="123">
        <v>0.76467675000000002</v>
      </c>
      <c r="AD106" s="123">
        <v>19</v>
      </c>
      <c r="AE106" s="74">
        <f t="shared" si="62"/>
        <v>15.402425580000001</v>
      </c>
      <c r="AF106" s="74">
        <f t="shared" si="63"/>
        <v>0</v>
      </c>
      <c r="AG106" s="74">
        <f t="shared" si="63"/>
        <v>13.649364</v>
      </c>
      <c r="AH106" s="74">
        <f t="shared" si="63"/>
        <v>0</v>
      </c>
      <c r="AI106" s="74">
        <f t="shared" si="63"/>
        <v>1.75306158</v>
      </c>
      <c r="AJ106" s="74">
        <f t="shared" si="64"/>
        <v>0</v>
      </c>
      <c r="AK106" s="123">
        <v>0</v>
      </c>
      <c r="AL106" s="123">
        <v>0</v>
      </c>
      <c r="AM106" s="123">
        <v>0</v>
      </c>
      <c r="AN106" s="123">
        <v>0</v>
      </c>
      <c r="AO106" s="74">
        <f t="shared" si="65"/>
        <v>0</v>
      </c>
      <c r="AP106" s="123">
        <v>0</v>
      </c>
      <c r="AQ106" s="123">
        <v>0</v>
      </c>
      <c r="AR106" s="123">
        <v>0</v>
      </c>
      <c r="AS106" s="123">
        <v>0</v>
      </c>
      <c r="AT106" s="74">
        <f t="shared" si="66"/>
        <v>0.11877581000000001</v>
      </c>
      <c r="AU106" s="123">
        <v>0</v>
      </c>
      <c r="AV106" s="123">
        <v>0</v>
      </c>
      <c r="AW106" s="123">
        <v>0</v>
      </c>
      <c r="AX106" s="123">
        <v>0.11877581000000001</v>
      </c>
      <c r="AY106" s="74">
        <f t="shared" si="67"/>
        <v>15.28364977</v>
      </c>
      <c r="AZ106" s="123">
        <v>0</v>
      </c>
      <c r="BA106" s="123">
        <v>13.649364</v>
      </c>
      <c r="BB106" s="123">
        <v>0</v>
      </c>
      <c r="BC106" s="123">
        <v>1.63428577</v>
      </c>
      <c r="BD106" s="19"/>
      <c r="BE106" s="19"/>
      <c r="BF106" s="40"/>
      <c r="BG106" s="52"/>
      <c r="BH106" s="52"/>
      <c r="BI106" s="52"/>
      <c r="BJ106" s="41"/>
      <c r="BK106" s="1"/>
      <c r="BL106" s="1"/>
      <c r="BM106" s="19"/>
    </row>
    <row r="107" spans="1:65" ht="31.5" x14ac:dyDescent="0.25">
      <c r="A107" s="49" t="s">
        <v>229</v>
      </c>
      <c r="B107" s="57" t="s">
        <v>251</v>
      </c>
      <c r="C107" s="58" t="s">
        <v>252</v>
      </c>
      <c r="D107" s="123">
        <v>30.702486700000001</v>
      </c>
      <c r="E107" s="74">
        <f t="shared" si="56"/>
        <v>28.832843869999998</v>
      </c>
      <c r="F107" s="74">
        <f t="shared" si="57"/>
        <v>0</v>
      </c>
      <c r="G107" s="74">
        <f t="shared" si="57"/>
        <v>28.326113369999998</v>
      </c>
      <c r="H107" s="74">
        <f t="shared" si="57"/>
        <v>0</v>
      </c>
      <c r="I107" s="74">
        <f t="shared" si="57"/>
        <v>0.50673049999999997</v>
      </c>
      <c r="J107" s="74">
        <f t="shared" si="58"/>
        <v>1.0626867</v>
      </c>
      <c r="K107" s="123">
        <v>0</v>
      </c>
      <c r="L107" s="123">
        <v>1.0626867</v>
      </c>
      <c r="M107" s="123">
        <v>0</v>
      </c>
      <c r="N107" s="123">
        <v>0</v>
      </c>
      <c r="O107" s="74">
        <f t="shared" si="59"/>
        <v>3.0967512199999998</v>
      </c>
      <c r="P107" s="123">
        <v>0</v>
      </c>
      <c r="Q107" s="123">
        <v>3.0714674399999997</v>
      </c>
      <c r="R107" s="123">
        <v>0</v>
      </c>
      <c r="S107" s="123">
        <v>2.5283779999999999E-2</v>
      </c>
      <c r="T107" s="74">
        <f t="shared" si="60"/>
        <v>4.7886019199999996</v>
      </c>
      <c r="U107" s="123">
        <v>0</v>
      </c>
      <c r="V107" s="123">
        <v>4.4571551999999999</v>
      </c>
      <c r="W107" s="123">
        <v>0</v>
      </c>
      <c r="X107" s="123">
        <v>0.33144672000000003</v>
      </c>
      <c r="Y107" s="74">
        <f t="shared" si="61"/>
        <v>19.884804029999998</v>
      </c>
      <c r="Z107" s="123">
        <v>0</v>
      </c>
      <c r="AA107" s="123">
        <v>19.734804029999999</v>
      </c>
      <c r="AB107" s="123">
        <v>0</v>
      </c>
      <c r="AC107" s="123">
        <v>0.15</v>
      </c>
      <c r="AD107" s="123">
        <v>27.5</v>
      </c>
      <c r="AE107" s="74">
        <f t="shared" si="62"/>
        <v>0.84527399999999997</v>
      </c>
      <c r="AF107" s="74">
        <f t="shared" si="63"/>
        <v>0</v>
      </c>
      <c r="AG107" s="74">
        <f t="shared" si="63"/>
        <v>0</v>
      </c>
      <c r="AH107" s="74">
        <f t="shared" si="63"/>
        <v>0</v>
      </c>
      <c r="AI107" s="74">
        <f t="shared" si="63"/>
        <v>0.84527399999999997</v>
      </c>
      <c r="AJ107" s="74">
        <f t="shared" si="64"/>
        <v>0</v>
      </c>
      <c r="AK107" s="123">
        <v>0</v>
      </c>
      <c r="AL107" s="123">
        <v>0</v>
      </c>
      <c r="AM107" s="123">
        <v>0</v>
      </c>
      <c r="AN107" s="123">
        <v>0</v>
      </c>
      <c r="AO107" s="74">
        <f t="shared" si="65"/>
        <v>4.2113270000000001E-2</v>
      </c>
      <c r="AP107" s="123">
        <v>0</v>
      </c>
      <c r="AQ107" s="123">
        <v>0</v>
      </c>
      <c r="AR107" s="123">
        <v>0</v>
      </c>
      <c r="AS107" s="123">
        <v>4.2113270000000001E-2</v>
      </c>
      <c r="AT107" s="74">
        <f t="shared" si="66"/>
        <v>0.31461723000000003</v>
      </c>
      <c r="AU107" s="123">
        <v>0</v>
      </c>
      <c r="AV107" s="123">
        <v>0</v>
      </c>
      <c r="AW107" s="123">
        <v>0</v>
      </c>
      <c r="AX107" s="123">
        <v>0.31461723000000003</v>
      </c>
      <c r="AY107" s="74">
        <f t="shared" si="67"/>
        <v>0.48854349999999996</v>
      </c>
      <c r="AZ107" s="123">
        <v>0</v>
      </c>
      <c r="BA107" s="123">
        <v>0</v>
      </c>
      <c r="BB107" s="123">
        <v>0</v>
      </c>
      <c r="BC107" s="123">
        <v>0.48854349999999996</v>
      </c>
      <c r="BD107" s="19"/>
      <c r="BE107" s="19"/>
      <c r="BF107" s="40"/>
      <c r="BG107" s="52"/>
      <c r="BH107" s="52"/>
      <c r="BI107" s="52"/>
      <c r="BJ107" s="41"/>
      <c r="BK107" s="1"/>
      <c r="BL107" s="1"/>
      <c r="BM107" s="19"/>
    </row>
    <row r="108" spans="1:65" ht="47.25" x14ac:dyDescent="0.25">
      <c r="A108" s="49" t="s">
        <v>229</v>
      </c>
      <c r="B108" s="57" t="s">
        <v>253</v>
      </c>
      <c r="C108" s="58" t="s">
        <v>254</v>
      </c>
      <c r="D108" s="123">
        <v>38.997175999999996</v>
      </c>
      <c r="E108" s="74">
        <f t="shared" si="56"/>
        <v>0.45</v>
      </c>
      <c r="F108" s="74">
        <f t="shared" si="57"/>
        <v>0</v>
      </c>
      <c r="G108" s="74">
        <f t="shared" si="57"/>
        <v>0</v>
      </c>
      <c r="H108" s="74">
        <f t="shared" si="57"/>
        <v>0</v>
      </c>
      <c r="I108" s="74">
        <f t="shared" si="57"/>
        <v>0.45</v>
      </c>
      <c r="J108" s="74">
        <f t="shared" si="58"/>
        <v>0</v>
      </c>
      <c r="K108" s="123">
        <v>0</v>
      </c>
      <c r="L108" s="123">
        <v>0</v>
      </c>
      <c r="M108" s="123">
        <v>0</v>
      </c>
      <c r="N108" s="123">
        <v>0</v>
      </c>
      <c r="O108" s="74">
        <f t="shared" si="59"/>
        <v>0</v>
      </c>
      <c r="P108" s="123">
        <v>0</v>
      </c>
      <c r="Q108" s="123">
        <v>0</v>
      </c>
      <c r="R108" s="123">
        <v>0</v>
      </c>
      <c r="S108" s="123">
        <v>0</v>
      </c>
      <c r="T108" s="74">
        <f t="shared" si="60"/>
        <v>0</v>
      </c>
      <c r="U108" s="123">
        <v>0</v>
      </c>
      <c r="V108" s="123">
        <v>0</v>
      </c>
      <c r="W108" s="123">
        <v>0</v>
      </c>
      <c r="X108" s="123">
        <v>0</v>
      </c>
      <c r="Y108" s="74">
        <f t="shared" si="61"/>
        <v>0.45</v>
      </c>
      <c r="Z108" s="123">
        <v>0</v>
      </c>
      <c r="AA108" s="123">
        <v>0</v>
      </c>
      <c r="AB108" s="123">
        <v>0</v>
      </c>
      <c r="AC108" s="123">
        <v>0.45</v>
      </c>
      <c r="AD108" s="123">
        <v>36.188980000000001</v>
      </c>
      <c r="AE108" s="74">
        <f t="shared" si="62"/>
        <v>0.375</v>
      </c>
      <c r="AF108" s="74">
        <f t="shared" si="63"/>
        <v>0</v>
      </c>
      <c r="AG108" s="74">
        <f t="shared" si="63"/>
        <v>0</v>
      </c>
      <c r="AH108" s="74">
        <f t="shared" si="63"/>
        <v>0</v>
      </c>
      <c r="AI108" s="74">
        <f t="shared" si="63"/>
        <v>0.375</v>
      </c>
      <c r="AJ108" s="74">
        <f t="shared" si="64"/>
        <v>0</v>
      </c>
      <c r="AK108" s="123">
        <v>0</v>
      </c>
      <c r="AL108" s="123">
        <v>0</v>
      </c>
      <c r="AM108" s="123">
        <v>0</v>
      </c>
      <c r="AN108" s="123">
        <v>0</v>
      </c>
      <c r="AO108" s="74">
        <f t="shared" si="65"/>
        <v>0</v>
      </c>
      <c r="AP108" s="123">
        <v>0</v>
      </c>
      <c r="AQ108" s="123">
        <v>0</v>
      </c>
      <c r="AR108" s="123">
        <v>0</v>
      </c>
      <c r="AS108" s="123">
        <v>0</v>
      </c>
      <c r="AT108" s="74">
        <f t="shared" si="66"/>
        <v>0</v>
      </c>
      <c r="AU108" s="123">
        <v>0</v>
      </c>
      <c r="AV108" s="123">
        <v>0</v>
      </c>
      <c r="AW108" s="123">
        <v>0</v>
      </c>
      <c r="AX108" s="123">
        <v>0</v>
      </c>
      <c r="AY108" s="74">
        <f t="shared" si="67"/>
        <v>0.375</v>
      </c>
      <c r="AZ108" s="123">
        <v>0</v>
      </c>
      <c r="BA108" s="123">
        <v>0</v>
      </c>
      <c r="BB108" s="123">
        <v>0</v>
      </c>
      <c r="BC108" s="123">
        <v>0.375</v>
      </c>
      <c r="BD108" s="19"/>
      <c r="BE108" s="19"/>
      <c r="BF108" s="40"/>
      <c r="BG108" s="52"/>
      <c r="BH108" s="52"/>
      <c r="BI108" s="52"/>
      <c r="BJ108" s="41"/>
      <c r="BK108" s="1"/>
      <c r="BL108" s="1"/>
      <c r="BM108" s="19"/>
    </row>
    <row r="109" spans="1:65" ht="47.25" x14ac:dyDescent="0.25">
      <c r="A109" s="49" t="s">
        <v>229</v>
      </c>
      <c r="B109" s="57" t="s">
        <v>255</v>
      </c>
      <c r="C109" s="58" t="s">
        <v>256</v>
      </c>
      <c r="D109" s="123">
        <v>30.588737627999997</v>
      </c>
      <c r="E109" s="74">
        <f t="shared" si="56"/>
        <v>25.608103379999999</v>
      </c>
      <c r="F109" s="74">
        <f t="shared" si="57"/>
        <v>0</v>
      </c>
      <c r="G109" s="74">
        <f t="shared" si="57"/>
        <v>24.62676372</v>
      </c>
      <c r="H109" s="74">
        <f t="shared" si="57"/>
        <v>0</v>
      </c>
      <c r="I109" s="74">
        <f t="shared" si="57"/>
        <v>0.98133965999999972</v>
      </c>
      <c r="J109" s="74">
        <f t="shared" si="58"/>
        <v>0</v>
      </c>
      <c r="K109" s="123">
        <v>0</v>
      </c>
      <c r="L109" s="123">
        <v>0</v>
      </c>
      <c r="M109" s="123">
        <v>0</v>
      </c>
      <c r="N109" s="123">
        <v>0</v>
      </c>
      <c r="O109" s="74">
        <f t="shared" si="59"/>
        <v>2.7675475599999997</v>
      </c>
      <c r="P109" s="123">
        <v>0</v>
      </c>
      <c r="Q109" s="123">
        <v>2.7110277599999999</v>
      </c>
      <c r="R109" s="123">
        <v>0</v>
      </c>
      <c r="S109" s="123">
        <v>5.6519800000000002E-2</v>
      </c>
      <c r="T109" s="74">
        <f t="shared" si="60"/>
        <v>5.6182860400000001</v>
      </c>
      <c r="U109" s="123">
        <v>0</v>
      </c>
      <c r="V109" s="123">
        <v>5.0630006400000003</v>
      </c>
      <c r="W109" s="123">
        <v>0</v>
      </c>
      <c r="X109" s="123">
        <v>0.55528539999999993</v>
      </c>
      <c r="Y109" s="74">
        <f t="shared" si="61"/>
        <v>17.222269780000001</v>
      </c>
      <c r="Z109" s="123">
        <v>0</v>
      </c>
      <c r="AA109" s="123">
        <v>16.852735320000001</v>
      </c>
      <c r="AB109" s="123">
        <v>0</v>
      </c>
      <c r="AC109" s="123">
        <v>0.36953445999999984</v>
      </c>
      <c r="AD109" s="123">
        <v>28.245335000000001</v>
      </c>
      <c r="AE109" s="74">
        <f t="shared" si="62"/>
        <v>23.994996750000002</v>
      </c>
      <c r="AF109" s="74">
        <f t="shared" si="63"/>
        <v>0</v>
      </c>
      <c r="AG109" s="74">
        <f t="shared" si="63"/>
        <v>22.802559000000002</v>
      </c>
      <c r="AH109" s="74">
        <f t="shared" si="63"/>
        <v>0</v>
      </c>
      <c r="AI109" s="74">
        <f t="shared" si="63"/>
        <v>1.1924377500000001</v>
      </c>
      <c r="AJ109" s="74">
        <f t="shared" si="64"/>
        <v>0</v>
      </c>
      <c r="AK109" s="123">
        <v>0</v>
      </c>
      <c r="AL109" s="123">
        <v>0</v>
      </c>
      <c r="AM109" s="123">
        <v>0</v>
      </c>
      <c r="AN109" s="123">
        <v>0</v>
      </c>
      <c r="AO109" s="74">
        <f t="shared" si="65"/>
        <v>0.19537532999999999</v>
      </c>
      <c r="AP109" s="123">
        <v>0</v>
      </c>
      <c r="AQ109" s="123">
        <v>0</v>
      </c>
      <c r="AR109" s="123">
        <v>0</v>
      </c>
      <c r="AS109" s="123">
        <v>0.19537532999999999</v>
      </c>
      <c r="AT109" s="74">
        <f t="shared" si="66"/>
        <v>0.41642986999999998</v>
      </c>
      <c r="AU109" s="123">
        <v>0</v>
      </c>
      <c r="AV109" s="123">
        <v>0</v>
      </c>
      <c r="AW109" s="123">
        <v>0</v>
      </c>
      <c r="AX109" s="123">
        <v>0.41642986999999998</v>
      </c>
      <c r="AY109" s="74">
        <f t="shared" si="67"/>
        <v>23.383191550000003</v>
      </c>
      <c r="AZ109" s="123">
        <v>0</v>
      </c>
      <c r="BA109" s="123">
        <v>22.802559000000002</v>
      </c>
      <c r="BB109" s="123">
        <v>0</v>
      </c>
      <c r="BC109" s="123">
        <v>0.58063255000000014</v>
      </c>
      <c r="BD109" s="19"/>
      <c r="BE109" s="19"/>
      <c r="BF109" s="40"/>
      <c r="BG109" s="52"/>
      <c r="BH109" s="52"/>
      <c r="BI109" s="52"/>
      <c r="BJ109" s="41"/>
      <c r="BK109" s="1"/>
      <c r="BL109" s="1"/>
      <c r="BM109" s="19"/>
    </row>
    <row r="110" spans="1:65" ht="31.5" x14ac:dyDescent="0.25">
      <c r="A110" s="49" t="s">
        <v>229</v>
      </c>
      <c r="B110" s="57" t="s">
        <v>257</v>
      </c>
      <c r="C110" s="58" t="s">
        <v>258</v>
      </c>
      <c r="D110" s="123">
        <v>0.62127256799999997</v>
      </c>
      <c r="E110" s="74">
        <f t="shared" si="56"/>
        <v>0.60068465999999998</v>
      </c>
      <c r="F110" s="74">
        <f t="shared" si="57"/>
        <v>0.60068465999999998</v>
      </c>
      <c r="G110" s="74">
        <f t="shared" si="57"/>
        <v>0</v>
      </c>
      <c r="H110" s="74">
        <f t="shared" si="57"/>
        <v>0</v>
      </c>
      <c r="I110" s="74">
        <f t="shared" si="57"/>
        <v>0</v>
      </c>
      <c r="J110" s="74">
        <f t="shared" si="58"/>
        <v>0</v>
      </c>
      <c r="K110" s="123">
        <v>0</v>
      </c>
      <c r="L110" s="123">
        <v>0</v>
      </c>
      <c r="M110" s="123">
        <v>0</v>
      </c>
      <c r="N110" s="123">
        <v>0</v>
      </c>
      <c r="O110" s="74">
        <f t="shared" si="59"/>
        <v>0.60068465999999998</v>
      </c>
      <c r="P110" s="123">
        <v>0.60068465999999998</v>
      </c>
      <c r="Q110" s="123">
        <v>0</v>
      </c>
      <c r="R110" s="123">
        <v>0</v>
      </c>
      <c r="S110" s="123">
        <v>0</v>
      </c>
      <c r="T110" s="74">
        <f t="shared" si="60"/>
        <v>0</v>
      </c>
      <c r="U110" s="123">
        <v>0</v>
      </c>
      <c r="V110" s="123">
        <v>0</v>
      </c>
      <c r="W110" s="123">
        <v>0</v>
      </c>
      <c r="X110" s="123">
        <v>0</v>
      </c>
      <c r="Y110" s="74">
        <f t="shared" si="61"/>
        <v>0</v>
      </c>
      <c r="Z110" s="123">
        <v>0</v>
      </c>
      <c r="AA110" s="123">
        <v>0</v>
      </c>
      <c r="AB110" s="123">
        <v>0</v>
      </c>
      <c r="AC110" s="123">
        <v>0</v>
      </c>
      <c r="AD110" s="123">
        <v>0.51772713999999997</v>
      </c>
      <c r="AE110" s="74">
        <f t="shared" si="62"/>
        <v>0.50057054000000001</v>
      </c>
      <c r="AF110" s="74">
        <f t="shared" si="63"/>
        <v>0.50057054000000001</v>
      </c>
      <c r="AG110" s="74">
        <f t="shared" si="63"/>
        <v>0</v>
      </c>
      <c r="AH110" s="74">
        <f t="shared" si="63"/>
        <v>0</v>
      </c>
      <c r="AI110" s="74">
        <f t="shared" si="63"/>
        <v>0</v>
      </c>
      <c r="AJ110" s="74">
        <f t="shared" si="64"/>
        <v>0.12514263</v>
      </c>
      <c r="AK110" s="123">
        <v>0.12514263</v>
      </c>
      <c r="AL110" s="123">
        <v>0</v>
      </c>
      <c r="AM110" s="123">
        <v>0</v>
      </c>
      <c r="AN110" s="123">
        <v>0</v>
      </c>
      <c r="AO110" s="74">
        <f t="shared" si="65"/>
        <v>0.37542790999999998</v>
      </c>
      <c r="AP110" s="123">
        <v>0.37542790999999998</v>
      </c>
      <c r="AQ110" s="123">
        <v>0</v>
      </c>
      <c r="AR110" s="123">
        <v>0</v>
      </c>
      <c r="AS110" s="123">
        <v>0</v>
      </c>
      <c r="AT110" s="74">
        <f t="shared" si="66"/>
        <v>0</v>
      </c>
      <c r="AU110" s="123">
        <v>0</v>
      </c>
      <c r="AV110" s="123">
        <v>0</v>
      </c>
      <c r="AW110" s="123">
        <v>0</v>
      </c>
      <c r="AX110" s="123">
        <v>0</v>
      </c>
      <c r="AY110" s="74">
        <f t="shared" si="67"/>
        <v>0</v>
      </c>
      <c r="AZ110" s="123">
        <v>0</v>
      </c>
      <c r="BA110" s="123">
        <v>0</v>
      </c>
      <c r="BB110" s="123">
        <v>0</v>
      </c>
      <c r="BC110" s="123">
        <v>0</v>
      </c>
      <c r="BD110" s="19"/>
      <c r="BE110" s="19"/>
      <c r="BF110" s="40"/>
      <c r="BG110" s="52"/>
      <c r="BH110" s="52"/>
      <c r="BI110" s="52"/>
      <c r="BJ110" s="41"/>
      <c r="BK110" s="1"/>
      <c r="BL110" s="1"/>
      <c r="BM110" s="19"/>
    </row>
    <row r="111" spans="1:65" ht="31.5" x14ac:dyDescent="0.25">
      <c r="A111" s="49" t="s">
        <v>229</v>
      </c>
      <c r="B111" s="57" t="s">
        <v>259</v>
      </c>
      <c r="C111" s="58" t="s">
        <v>260</v>
      </c>
      <c r="D111" s="123">
        <v>0.49732877999999997</v>
      </c>
      <c r="E111" s="74">
        <f t="shared" si="56"/>
        <v>0.47934392999999997</v>
      </c>
      <c r="F111" s="74">
        <f t="shared" si="57"/>
        <v>0.47934392999999997</v>
      </c>
      <c r="G111" s="74">
        <f t="shared" si="57"/>
        <v>0</v>
      </c>
      <c r="H111" s="74">
        <f t="shared" si="57"/>
        <v>0</v>
      </c>
      <c r="I111" s="74">
        <f t="shared" si="57"/>
        <v>0</v>
      </c>
      <c r="J111" s="74">
        <f t="shared" si="58"/>
        <v>0</v>
      </c>
      <c r="K111" s="123">
        <v>0</v>
      </c>
      <c r="L111" s="123">
        <v>0</v>
      </c>
      <c r="M111" s="123">
        <v>0</v>
      </c>
      <c r="N111" s="123">
        <v>0</v>
      </c>
      <c r="O111" s="74">
        <f t="shared" si="59"/>
        <v>0.47934392999999997</v>
      </c>
      <c r="P111" s="123">
        <v>0.47934392999999997</v>
      </c>
      <c r="Q111" s="123">
        <v>0</v>
      </c>
      <c r="R111" s="123">
        <v>0</v>
      </c>
      <c r="S111" s="123">
        <v>0</v>
      </c>
      <c r="T111" s="74">
        <f t="shared" si="60"/>
        <v>0</v>
      </c>
      <c r="U111" s="123">
        <v>0</v>
      </c>
      <c r="V111" s="123">
        <v>0</v>
      </c>
      <c r="W111" s="123">
        <v>0</v>
      </c>
      <c r="X111" s="123">
        <v>0</v>
      </c>
      <c r="Y111" s="74">
        <f t="shared" si="61"/>
        <v>0</v>
      </c>
      <c r="Z111" s="123">
        <v>0</v>
      </c>
      <c r="AA111" s="123">
        <v>0</v>
      </c>
      <c r="AB111" s="123">
        <v>0</v>
      </c>
      <c r="AC111" s="123">
        <v>0</v>
      </c>
      <c r="AD111" s="123">
        <v>0.41444065000000002</v>
      </c>
      <c r="AE111" s="74">
        <f t="shared" si="62"/>
        <v>0.39945326999999997</v>
      </c>
      <c r="AF111" s="74">
        <f t="shared" si="63"/>
        <v>0.39945326999999997</v>
      </c>
      <c r="AG111" s="74">
        <f t="shared" si="63"/>
        <v>0</v>
      </c>
      <c r="AH111" s="74">
        <f t="shared" si="63"/>
        <v>0</v>
      </c>
      <c r="AI111" s="74">
        <f t="shared" si="63"/>
        <v>0</v>
      </c>
      <c r="AJ111" s="74">
        <f t="shared" si="64"/>
        <v>9.9863320000000005E-2</v>
      </c>
      <c r="AK111" s="123">
        <v>9.9863320000000005E-2</v>
      </c>
      <c r="AL111" s="123">
        <v>0</v>
      </c>
      <c r="AM111" s="123">
        <v>0</v>
      </c>
      <c r="AN111" s="123">
        <v>0</v>
      </c>
      <c r="AO111" s="74">
        <f t="shared" si="65"/>
        <v>0.29958994999999999</v>
      </c>
      <c r="AP111" s="123">
        <v>0.29958994999999999</v>
      </c>
      <c r="AQ111" s="123">
        <v>0</v>
      </c>
      <c r="AR111" s="123">
        <v>0</v>
      </c>
      <c r="AS111" s="123">
        <v>0</v>
      </c>
      <c r="AT111" s="74">
        <f t="shared" si="66"/>
        <v>0</v>
      </c>
      <c r="AU111" s="123">
        <v>0</v>
      </c>
      <c r="AV111" s="123">
        <v>0</v>
      </c>
      <c r="AW111" s="123">
        <v>0</v>
      </c>
      <c r="AX111" s="123">
        <v>0</v>
      </c>
      <c r="AY111" s="74">
        <f t="shared" si="67"/>
        <v>0</v>
      </c>
      <c r="AZ111" s="123">
        <v>0</v>
      </c>
      <c r="BA111" s="123">
        <v>0</v>
      </c>
      <c r="BB111" s="123">
        <v>0</v>
      </c>
      <c r="BC111" s="123">
        <v>0</v>
      </c>
      <c r="BD111" s="19"/>
      <c r="BE111" s="19"/>
      <c r="BF111" s="40"/>
      <c r="BG111" s="52"/>
      <c r="BH111" s="52"/>
      <c r="BI111" s="52"/>
      <c r="BJ111" s="41"/>
      <c r="BK111" s="1"/>
      <c r="BL111" s="1"/>
      <c r="BM111" s="19"/>
    </row>
    <row r="112" spans="1:65" ht="31.5" x14ac:dyDescent="0.25">
      <c r="A112" s="49" t="s">
        <v>229</v>
      </c>
      <c r="B112" s="57" t="s">
        <v>261</v>
      </c>
      <c r="C112" s="58" t="s">
        <v>262</v>
      </c>
      <c r="D112" s="123">
        <v>0.586402596</v>
      </c>
      <c r="E112" s="74">
        <f t="shared" si="56"/>
        <v>0.5651630700000001</v>
      </c>
      <c r="F112" s="74">
        <f t="shared" si="57"/>
        <v>0.5651630700000001</v>
      </c>
      <c r="G112" s="74">
        <f t="shared" si="57"/>
        <v>0</v>
      </c>
      <c r="H112" s="74">
        <f t="shared" si="57"/>
        <v>0</v>
      </c>
      <c r="I112" s="74">
        <f t="shared" si="57"/>
        <v>0</v>
      </c>
      <c r="J112" s="74">
        <f t="shared" si="58"/>
        <v>0</v>
      </c>
      <c r="K112" s="123">
        <v>0</v>
      </c>
      <c r="L112" s="123">
        <v>0</v>
      </c>
      <c r="M112" s="123">
        <v>0</v>
      </c>
      <c r="N112" s="123">
        <v>0</v>
      </c>
      <c r="O112" s="74">
        <f t="shared" si="59"/>
        <v>0.5651630700000001</v>
      </c>
      <c r="P112" s="123">
        <v>0.5651630700000001</v>
      </c>
      <c r="Q112" s="123">
        <v>0</v>
      </c>
      <c r="R112" s="123">
        <v>0</v>
      </c>
      <c r="S112" s="123">
        <v>0</v>
      </c>
      <c r="T112" s="74">
        <f t="shared" si="60"/>
        <v>0</v>
      </c>
      <c r="U112" s="123">
        <v>0</v>
      </c>
      <c r="V112" s="123">
        <v>0</v>
      </c>
      <c r="W112" s="123">
        <v>0</v>
      </c>
      <c r="X112" s="123">
        <v>0</v>
      </c>
      <c r="Y112" s="74">
        <f t="shared" si="61"/>
        <v>0</v>
      </c>
      <c r="Z112" s="123">
        <v>0</v>
      </c>
      <c r="AA112" s="123">
        <v>0</v>
      </c>
      <c r="AB112" s="123">
        <v>0</v>
      </c>
      <c r="AC112" s="123">
        <v>0</v>
      </c>
      <c r="AD112" s="123">
        <v>0.48866883</v>
      </c>
      <c r="AE112" s="74">
        <f t="shared" si="62"/>
        <v>0.47096921999999997</v>
      </c>
      <c r="AF112" s="74">
        <f t="shared" si="63"/>
        <v>0.47096921999999997</v>
      </c>
      <c r="AG112" s="74">
        <f t="shared" si="63"/>
        <v>0</v>
      </c>
      <c r="AH112" s="74">
        <f t="shared" si="63"/>
        <v>0</v>
      </c>
      <c r="AI112" s="74">
        <f t="shared" si="63"/>
        <v>0</v>
      </c>
      <c r="AJ112" s="74">
        <f t="shared" si="64"/>
        <v>0.11774229999999999</v>
      </c>
      <c r="AK112" s="123">
        <v>0.11774229999999999</v>
      </c>
      <c r="AL112" s="123">
        <v>0</v>
      </c>
      <c r="AM112" s="123">
        <v>0</v>
      </c>
      <c r="AN112" s="123">
        <v>0</v>
      </c>
      <c r="AO112" s="74">
        <f t="shared" si="65"/>
        <v>0.35322692</v>
      </c>
      <c r="AP112" s="123">
        <v>0.35322692</v>
      </c>
      <c r="AQ112" s="123">
        <v>0</v>
      </c>
      <c r="AR112" s="123">
        <v>0</v>
      </c>
      <c r="AS112" s="123">
        <v>0</v>
      </c>
      <c r="AT112" s="74">
        <f t="shared" si="66"/>
        <v>0</v>
      </c>
      <c r="AU112" s="123">
        <v>0</v>
      </c>
      <c r="AV112" s="123">
        <v>0</v>
      </c>
      <c r="AW112" s="123">
        <v>0</v>
      </c>
      <c r="AX112" s="123">
        <v>0</v>
      </c>
      <c r="AY112" s="74">
        <f t="shared" si="67"/>
        <v>0</v>
      </c>
      <c r="AZ112" s="123">
        <v>0</v>
      </c>
      <c r="BA112" s="123">
        <v>0</v>
      </c>
      <c r="BB112" s="123">
        <v>0</v>
      </c>
      <c r="BC112" s="123">
        <v>0</v>
      </c>
      <c r="BD112" s="19"/>
      <c r="BE112" s="19"/>
      <c r="BF112" s="40"/>
      <c r="BG112" s="52"/>
      <c r="BH112" s="52"/>
      <c r="BI112" s="52"/>
      <c r="BJ112" s="41"/>
      <c r="BK112" s="1"/>
      <c r="BL112" s="1"/>
      <c r="BM112" s="19"/>
    </row>
    <row r="113" spans="1:65" ht="31.5" x14ac:dyDescent="0.25">
      <c r="A113" s="49" t="s">
        <v>229</v>
      </c>
      <c r="B113" s="57" t="s">
        <v>263</v>
      </c>
      <c r="C113" s="58" t="s">
        <v>264</v>
      </c>
      <c r="D113" s="123">
        <v>0.45106563599999999</v>
      </c>
      <c r="E113" s="74">
        <f t="shared" si="56"/>
        <v>0.43790208999999997</v>
      </c>
      <c r="F113" s="74">
        <f t="shared" si="57"/>
        <v>0.43790208999999997</v>
      </c>
      <c r="G113" s="74">
        <f t="shared" si="57"/>
        <v>0</v>
      </c>
      <c r="H113" s="74">
        <f t="shared" si="57"/>
        <v>0</v>
      </c>
      <c r="I113" s="74">
        <f t="shared" si="57"/>
        <v>0</v>
      </c>
      <c r="J113" s="74">
        <f t="shared" si="58"/>
        <v>0</v>
      </c>
      <c r="K113" s="123">
        <v>0</v>
      </c>
      <c r="L113" s="123">
        <v>0</v>
      </c>
      <c r="M113" s="123">
        <v>0</v>
      </c>
      <c r="N113" s="123">
        <v>0</v>
      </c>
      <c r="O113" s="74">
        <f t="shared" si="59"/>
        <v>0.43790208999999997</v>
      </c>
      <c r="P113" s="123">
        <v>0.43790208999999997</v>
      </c>
      <c r="Q113" s="123">
        <v>0</v>
      </c>
      <c r="R113" s="123">
        <v>0</v>
      </c>
      <c r="S113" s="123">
        <v>0</v>
      </c>
      <c r="T113" s="74">
        <f t="shared" si="60"/>
        <v>0</v>
      </c>
      <c r="U113" s="123">
        <v>0</v>
      </c>
      <c r="V113" s="123">
        <v>0</v>
      </c>
      <c r="W113" s="123">
        <v>0</v>
      </c>
      <c r="X113" s="123">
        <v>0</v>
      </c>
      <c r="Y113" s="74">
        <f t="shared" si="61"/>
        <v>0</v>
      </c>
      <c r="Z113" s="123">
        <v>0</v>
      </c>
      <c r="AA113" s="123">
        <v>0</v>
      </c>
      <c r="AB113" s="123">
        <v>0</v>
      </c>
      <c r="AC113" s="123">
        <v>0</v>
      </c>
      <c r="AD113" s="123">
        <v>0.37588803000000004</v>
      </c>
      <c r="AE113" s="74">
        <f t="shared" si="62"/>
        <v>0.36491840999999992</v>
      </c>
      <c r="AF113" s="74">
        <f t="shared" si="63"/>
        <v>0.36491840999999992</v>
      </c>
      <c r="AG113" s="74">
        <f t="shared" si="63"/>
        <v>0</v>
      </c>
      <c r="AH113" s="74">
        <f t="shared" si="63"/>
        <v>0</v>
      </c>
      <c r="AI113" s="74">
        <f t="shared" si="63"/>
        <v>0</v>
      </c>
      <c r="AJ113" s="74">
        <f t="shared" si="64"/>
        <v>9.1229609999999989E-2</v>
      </c>
      <c r="AK113" s="123">
        <v>9.1229609999999989E-2</v>
      </c>
      <c r="AL113" s="123">
        <v>0</v>
      </c>
      <c r="AM113" s="123">
        <v>0</v>
      </c>
      <c r="AN113" s="123">
        <v>0</v>
      </c>
      <c r="AO113" s="74">
        <f t="shared" si="65"/>
        <v>0.27368879999999995</v>
      </c>
      <c r="AP113" s="123">
        <v>0.27368879999999995</v>
      </c>
      <c r="AQ113" s="123">
        <v>0</v>
      </c>
      <c r="AR113" s="123">
        <v>0</v>
      </c>
      <c r="AS113" s="123">
        <v>0</v>
      </c>
      <c r="AT113" s="74">
        <f t="shared" si="66"/>
        <v>0</v>
      </c>
      <c r="AU113" s="123">
        <v>0</v>
      </c>
      <c r="AV113" s="123">
        <v>0</v>
      </c>
      <c r="AW113" s="123">
        <v>0</v>
      </c>
      <c r="AX113" s="123">
        <v>0</v>
      </c>
      <c r="AY113" s="74">
        <f t="shared" si="67"/>
        <v>0</v>
      </c>
      <c r="AZ113" s="123">
        <v>0</v>
      </c>
      <c r="BA113" s="123">
        <v>0</v>
      </c>
      <c r="BB113" s="123">
        <v>0</v>
      </c>
      <c r="BC113" s="123">
        <v>0</v>
      </c>
      <c r="BD113" s="19"/>
      <c r="BE113" s="19"/>
      <c r="BF113" s="40"/>
      <c r="BG113" s="52"/>
      <c r="BH113" s="52"/>
      <c r="BI113" s="52"/>
      <c r="BJ113" s="41"/>
      <c r="BK113" s="1"/>
      <c r="BL113" s="1"/>
      <c r="BM113" s="19"/>
    </row>
    <row r="114" spans="1:65" ht="31.5" x14ac:dyDescent="0.25">
      <c r="A114" s="49" t="s">
        <v>229</v>
      </c>
      <c r="B114" s="57" t="s">
        <v>265</v>
      </c>
      <c r="C114" s="58" t="s">
        <v>266</v>
      </c>
      <c r="D114" s="123">
        <v>0.451238256</v>
      </c>
      <c r="E114" s="74">
        <f t="shared" si="56"/>
        <v>0.43790209000000002</v>
      </c>
      <c r="F114" s="74">
        <f t="shared" si="57"/>
        <v>0.43790209000000002</v>
      </c>
      <c r="G114" s="74">
        <f t="shared" si="57"/>
        <v>0</v>
      </c>
      <c r="H114" s="74">
        <f t="shared" si="57"/>
        <v>0</v>
      </c>
      <c r="I114" s="74">
        <f t="shared" si="57"/>
        <v>0</v>
      </c>
      <c r="J114" s="74">
        <f t="shared" si="58"/>
        <v>0</v>
      </c>
      <c r="K114" s="123">
        <v>0</v>
      </c>
      <c r="L114" s="123">
        <v>0</v>
      </c>
      <c r="M114" s="123">
        <v>0</v>
      </c>
      <c r="N114" s="123">
        <v>0</v>
      </c>
      <c r="O114" s="74">
        <f t="shared" si="59"/>
        <v>0.43790209000000002</v>
      </c>
      <c r="P114" s="123">
        <v>0.43790209000000002</v>
      </c>
      <c r="Q114" s="123">
        <v>0</v>
      </c>
      <c r="R114" s="123">
        <v>0</v>
      </c>
      <c r="S114" s="123">
        <v>0</v>
      </c>
      <c r="T114" s="74">
        <f t="shared" si="60"/>
        <v>0</v>
      </c>
      <c r="U114" s="123">
        <v>0</v>
      </c>
      <c r="V114" s="123">
        <v>0</v>
      </c>
      <c r="W114" s="123">
        <v>0</v>
      </c>
      <c r="X114" s="123">
        <v>0</v>
      </c>
      <c r="Y114" s="74">
        <f t="shared" si="61"/>
        <v>0</v>
      </c>
      <c r="Z114" s="123">
        <v>0</v>
      </c>
      <c r="AA114" s="123">
        <v>0</v>
      </c>
      <c r="AB114" s="123">
        <v>0</v>
      </c>
      <c r="AC114" s="123">
        <v>0</v>
      </c>
      <c r="AD114" s="123">
        <v>0.37603187999999999</v>
      </c>
      <c r="AE114" s="74">
        <f t="shared" si="62"/>
        <v>0.36491840999999997</v>
      </c>
      <c r="AF114" s="74">
        <f t="shared" si="63"/>
        <v>0.36491840999999997</v>
      </c>
      <c r="AG114" s="74">
        <f t="shared" si="63"/>
        <v>0</v>
      </c>
      <c r="AH114" s="74">
        <f t="shared" si="63"/>
        <v>0</v>
      </c>
      <c r="AI114" s="74">
        <f t="shared" si="63"/>
        <v>0</v>
      </c>
      <c r="AJ114" s="74">
        <f t="shared" si="64"/>
        <v>9.1229600000000008E-2</v>
      </c>
      <c r="AK114" s="123">
        <v>9.1229600000000008E-2</v>
      </c>
      <c r="AL114" s="123">
        <v>0</v>
      </c>
      <c r="AM114" s="123">
        <v>0</v>
      </c>
      <c r="AN114" s="123">
        <v>0</v>
      </c>
      <c r="AO114" s="74">
        <f t="shared" si="65"/>
        <v>0.27368880999999995</v>
      </c>
      <c r="AP114" s="123">
        <v>0.27368880999999995</v>
      </c>
      <c r="AQ114" s="123">
        <v>0</v>
      </c>
      <c r="AR114" s="123">
        <v>0</v>
      </c>
      <c r="AS114" s="123">
        <v>0</v>
      </c>
      <c r="AT114" s="74">
        <f t="shared" si="66"/>
        <v>0</v>
      </c>
      <c r="AU114" s="123">
        <v>0</v>
      </c>
      <c r="AV114" s="123">
        <v>0</v>
      </c>
      <c r="AW114" s="123">
        <v>0</v>
      </c>
      <c r="AX114" s="123">
        <v>0</v>
      </c>
      <c r="AY114" s="74">
        <f t="shared" si="67"/>
        <v>0</v>
      </c>
      <c r="AZ114" s="123">
        <v>0</v>
      </c>
      <c r="BA114" s="123">
        <v>0</v>
      </c>
      <c r="BB114" s="123">
        <v>0</v>
      </c>
      <c r="BC114" s="123">
        <v>0</v>
      </c>
      <c r="BD114" s="19"/>
      <c r="BE114" s="19"/>
      <c r="BF114" s="40"/>
      <c r="BG114" s="52"/>
      <c r="BH114" s="52"/>
      <c r="BI114" s="52"/>
      <c r="BJ114" s="41"/>
      <c r="BK114" s="1"/>
      <c r="BL114" s="1"/>
      <c r="BM114" s="19"/>
    </row>
    <row r="115" spans="1:65" ht="31.5" x14ac:dyDescent="0.25">
      <c r="A115" s="49" t="s">
        <v>229</v>
      </c>
      <c r="B115" s="65" t="s">
        <v>267</v>
      </c>
      <c r="C115" s="58" t="s">
        <v>268</v>
      </c>
      <c r="D115" s="123">
        <v>1.7248464000000001</v>
      </c>
      <c r="E115" s="74">
        <f t="shared" si="56"/>
        <v>0.76258276000000003</v>
      </c>
      <c r="F115" s="74">
        <f t="shared" si="57"/>
        <v>0</v>
      </c>
      <c r="G115" s="74">
        <f t="shared" si="57"/>
        <v>0.60375175999999997</v>
      </c>
      <c r="H115" s="74">
        <f t="shared" si="57"/>
        <v>0</v>
      </c>
      <c r="I115" s="74">
        <f t="shared" si="57"/>
        <v>0.15883100000000003</v>
      </c>
      <c r="J115" s="74">
        <f t="shared" si="58"/>
        <v>0</v>
      </c>
      <c r="K115" s="123">
        <v>0</v>
      </c>
      <c r="L115" s="123">
        <v>0</v>
      </c>
      <c r="M115" s="123">
        <v>0</v>
      </c>
      <c r="N115" s="123">
        <v>0</v>
      </c>
      <c r="O115" s="74">
        <f t="shared" si="59"/>
        <v>2.4205800000000003E-3</v>
      </c>
      <c r="P115" s="123">
        <v>0</v>
      </c>
      <c r="Q115" s="123">
        <v>0</v>
      </c>
      <c r="R115" s="123">
        <v>0</v>
      </c>
      <c r="S115" s="123">
        <v>2.4205800000000003E-3</v>
      </c>
      <c r="T115" s="74">
        <f t="shared" si="60"/>
        <v>0.75560333999999996</v>
      </c>
      <c r="U115" s="123">
        <v>0</v>
      </c>
      <c r="V115" s="123">
        <v>0.60044803999999996</v>
      </c>
      <c r="W115" s="123">
        <v>0</v>
      </c>
      <c r="X115" s="123">
        <v>0.15515530000000002</v>
      </c>
      <c r="Y115" s="74">
        <f t="shared" si="61"/>
        <v>4.558840000000005E-3</v>
      </c>
      <c r="Z115" s="123">
        <v>0</v>
      </c>
      <c r="AA115" s="123">
        <v>3.30372E-3</v>
      </c>
      <c r="AB115" s="123">
        <v>0</v>
      </c>
      <c r="AC115" s="123">
        <v>1.2551200000000052E-3</v>
      </c>
      <c r="AD115" s="123">
        <v>1.4373719999999999</v>
      </c>
      <c r="AE115" s="74">
        <f t="shared" si="62"/>
        <v>0.71786040999999989</v>
      </c>
      <c r="AF115" s="74">
        <f t="shared" si="63"/>
        <v>0</v>
      </c>
      <c r="AG115" s="74">
        <f t="shared" si="63"/>
        <v>0.55902940999999995</v>
      </c>
      <c r="AH115" s="74">
        <f t="shared" si="63"/>
        <v>0</v>
      </c>
      <c r="AI115" s="74">
        <f t="shared" si="63"/>
        <v>0.158831</v>
      </c>
      <c r="AJ115" s="74">
        <f t="shared" si="64"/>
        <v>0</v>
      </c>
      <c r="AK115" s="123">
        <v>0</v>
      </c>
      <c r="AL115" s="123">
        <v>0</v>
      </c>
      <c r="AM115" s="123">
        <v>0</v>
      </c>
      <c r="AN115" s="123">
        <v>0</v>
      </c>
      <c r="AO115" s="74">
        <f t="shared" si="65"/>
        <v>6.8146390000000001E-2</v>
      </c>
      <c r="AP115" s="123">
        <v>0</v>
      </c>
      <c r="AQ115" s="123">
        <v>0</v>
      </c>
      <c r="AR115" s="123">
        <v>0</v>
      </c>
      <c r="AS115" s="123">
        <v>6.8146390000000001E-2</v>
      </c>
      <c r="AT115" s="74">
        <f t="shared" si="66"/>
        <v>9.0533749999999996E-2</v>
      </c>
      <c r="AU115" s="123">
        <v>0</v>
      </c>
      <c r="AV115" s="123">
        <v>0</v>
      </c>
      <c r="AW115" s="123">
        <v>0</v>
      </c>
      <c r="AX115" s="123">
        <v>9.0533749999999996E-2</v>
      </c>
      <c r="AY115" s="74">
        <f t="shared" si="67"/>
        <v>0.55918026999999992</v>
      </c>
      <c r="AZ115" s="123">
        <v>0</v>
      </c>
      <c r="BA115" s="123">
        <v>0.55902940999999995</v>
      </c>
      <c r="BB115" s="123">
        <v>0</v>
      </c>
      <c r="BC115" s="123">
        <v>1.5086000000000266E-4</v>
      </c>
      <c r="BD115" s="19"/>
      <c r="BE115" s="19"/>
      <c r="BF115" s="40"/>
      <c r="BG115" s="52"/>
      <c r="BH115" s="52"/>
      <c r="BI115" s="52"/>
      <c r="BJ115" s="41"/>
      <c r="BK115" s="1"/>
      <c r="BL115" s="1"/>
      <c r="BM115" s="19"/>
    </row>
    <row r="116" spans="1:65" ht="63" x14ac:dyDescent="0.25">
      <c r="A116" s="49" t="s">
        <v>229</v>
      </c>
      <c r="B116" s="65" t="s">
        <v>269</v>
      </c>
      <c r="C116" s="58" t="s">
        <v>270</v>
      </c>
      <c r="D116" s="123">
        <v>0.18</v>
      </c>
      <c r="E116" s="74">
        <f t="shared" si="56"/>
        <v>1.314825E-2</v>
      </c>
      <c r="F116" s="74">
        <f t="shared" si="57"/>
        <v>0</v>
      </c>
      <c r="G116" s="74">
        <f t="shared" si="57"/>
        <v>1.314825E-2</v>
      </c>
      <c r="H116" s="74">
        <f t="shared" si="57"/>
        <v>0</v>
      </c>
      <c r="I116" s="74">
        <f t="shared" si="57"/>
        <v>0</v>
      </c>
      <c r="J116" s="74">
        <f t="shared" si="58"/>
        <v>0</v>
      </c>
      <c r="K116" s="123">
        <v>0</v>
      </c>
      <c r="L116" s="123">
        <v>0</v>
      </c>
      <c r="M116" s="123">
        <v>0</v>
      </c>
      <c r="N116" s="123">
        <v>0</v>
      </c>
      <c r="O116" s="74">
        <f t="shared" si="59"/>
        <v>0</v>
      </c>
      <c r="P116" s="123">
        <v>0</v>
      </c>
      <c r="Q116" s="123">
        <v>0</v>
      </c>
      <c r="R116" s="123">
        <v>0</v>
      </c>
      <c r="S116" s="123">
        <v>0</v>
      </c>
      <c r="T116" s="74">
        <f t="shared" si="60"/>
        <v>0</v>
      </c>
      <c r="U116" s="123">
        <v>0</v>
      </c>
      <c r="V116" s="123">
        <v>0</v>
      </c>
      <c r="W116" s="123">
        <v>0</v>
      </c>
      <c r="X116" s="123">
        <v>0</v>
      </c>
      <c r="Y116" s="74">
        <f t="shared" si="61"/>
        <v>1.314825E-2</v>
      </c>
      <c r="Z116" s="123">
        <v>0</v>
      </c>
      <c r="AA116" s="123">
        <v>1.314825E-2</v>
      </c>
      <c r="AB116" s="123">
        <v>0</v>
      </c>
      <c r="AC116" s="123">
        <v>0</v>
      </c>
      <c r="AD116" s="123">
        <v>0.15</v>
      </c>
      <c r="AE116" s="74">
        <f t="shared" si="62"/>
        <v>0</v>
      </c>
      <c r="AF116" s="74">
        <f t="shared" si="63"/>
        <v>0</v>
      </c>
      <c r="AG116" s="74">
        <f t="shared" si="63"/>
        <v>0</v>
      </c>
      <c r="AH116" s="74">
        <f t="shared" si="63"/>
        <v>0</v>
      </c>
      <c r="AI116" s="74">
        <f t="shared" si="63"/>
        <v>0</v>
      </c>
      <c r="AJ116" s="74">
        <f t="shared" si="64"/>
        <v>0</v>
      </c>
      <c r="AK116" s="123">
        <v>0</v>
      </c>
      <c r="AL116" s="123">
        <v>0</v>
      </c>
      <c r="AM116" s="123">
        <v>0</v>
      </c>
      <c r="AN116" s="123">
        <v>0</v>
      </c>
      <c r="AO116" s="74">
        <f t="shared" si="65"/>
        <v>0</v>
      </c>
      <c r="AP116" s="123">
        <v>0</v>
      </c>
      <c r="AQ116" s="123">
        <v>0</v>
      </c>
      <c r="AR116" s="123">
        <v>0</v>
      </c>
      <c r="AS116" s="123">
        <v>0</v>
      </c>
      <c r="AT116" s="74">
        <f t="shared" si="66"/>
        <v>0</v>
      </c>
      <c r="AU116" s="123">
        <v>0</v>
      </c>
      <c r="AV116" s="123">
        <v>0</v>
      </c>
      <c r="AW116" s="123">
        <v>0</v>
      </c>
      <c r="AX116" s="123">
        <v>0</v>
      </c>
      <c r="AY116" s="74">
        <f t="shared" si="67"/>
        <v>0</v>
      </c>
      <c r="AZ116" s="123">
        <v>0</v>
      </c>
      <c r="BA116" s="123">
        <v>0</v>
      </c>
      <c r="BB116" s="123">
        <v>0</v>
      </c>
      <c r="BC116" s="123">
        <v>0</v>
      </c>
      <c r="BD116" s="19"/>
      <c r="BE116" s="19"/>
      <c r="BF116" s="40"/>
      <c r="BG116" s="52"/>
      <c r="BH116" s="52"/>
      <c r="BI116" s="52"/>
      <c r="BJ116" s="41"/>
      <c r="BK116" s="1"/>
      <c r="BL116" s="1"/>
      <c r="BM116" s="19"/>
    </row>
    <row r="117" spans="1:65" ht="63" x14ac:dyDescent="0.25">
      <c r="A117" s="49" t="s">
        <v>229</v>
      </c>
      <c r="B117" s="57" t="s">
        <v>271</v>
      </c>
      <c r="C117" s="58" t="s">
        <v>272</v>
      </c>
      <c r="D117" s="123">
        <v>0.27</v>
      </c>
      <c r="E117" s="74">
        <f t="shared" si="56"/>
        <v>1.42623E-2</v>
      </c>
      <c r="F117" s="74">
        <f t="shared" si="57"/>
        <v>1.42623E-2</v>
      </c>
      <c r="G117" s="74">
        <f t="shared" si="57"/>
        <v>0</v>
      </c>
      <c r="H117" s="74">
        <f t="shared" si="57"/>
        <v>0</v>
      </c>
      <c r="I117" s="74">
        <f t="shared" si="57"/>
        <v>0</v>
      </c>
      <c r="J117" s="74">
        <f t="shared" si="58"/>
        <v>0</v>
      </c>
      <c r="K117" s="123">
        <v>0</v>
      </c>
      <c r="L117" s="123">
        <v>0</v>
      </c>
      <c r="M117" s="123">
        <v>0</v>
      </c>
      <c r="N117" s="123">
        <v>0</v>
      </c>
      <c r="O117" s="74">
        <f t="shared" si="59"/>
        <v>0</v>
      </c>
      <c r="P117" s="123">
        <v>0</v>
      </c>
      <c r="Q117" s="123">
        <v>0</v>
      </c>
      <c r="R117" s="123">
        <v>0</v>
      </c>
      <c r="S117" s="123">
        <v>0</v>
      </c>
      <c r="T117" s="74">
        <f t="shared" si="60"/>
        <v>0</v>
      </c>
      <c r="U117" s="123">
        <v>0</v>
      </c>
      <c r="V117" s="123">
        <v>0</v>
      </c>
      <c r="W117" s="123">
        <v>0</v>
      </c>
      <c r="X117" s="123">
        <v>0</v>
      </c>
      <c r="Y117" s="74">
        <f t="shared" si="61"/>
        <v>1.42623E-2</v>
      </c>
      <c r="Z117" s="123">
        <v>1.42623E-2</v>
      </c>
      <c r="AA117" s="123">
        <v>0</v>
      </c>
      <c r="AB117" s="123">
        <v>0</v>
      </c>
      <c r="AC117" s="123">
        <v>0</v>
      </c>
      <c r="AD117" s="123">
        <v>0.22500000000000001</v>
      </c>
      <c r="AE117" s="74">
        <f t="shared" si="62"/>
        <v>0</v>
      </c>
      <c r="AF117" s="74">
        <f t="shared" si="63"/>
        <v>0</v>
      </c>
      <c r="AG117" s="74">
        <f t="shared" si="63"/>
        <v>0</v>
      </c>
      <c r="AH117" s="74">
        <f t="shared" si="63"/>
        <v>0</v>
      </c>
      <c r="AI117" s="74">
        <f t="shared" si="63"/>
        <v>0</v>
      </c>
      <c r="AJ117" s="74">
        <f t="shared" si="64"/>
        <v>0</v>
      </c>
      <c r="AK117" s="123">
        <v>0</v>
      </c>
      <c r="AL117" s="123">
        <v>0</v>
      </c>
      <c r="AM117" s="123">
        <v>0</v>
      </c>
      <c r="AN117" s="123">
        <v>0</v>
      </c>
      <c r="AO117" s="74">
        <f t="shared" si="65"/>
        <v>0</v>
      </c>
      <c r="AP117" s="123">
        <v>0</v>
      </c>
      <c r="AQ117" s="123">
        <v>0</v>
      </c>
      <c r="AR117" s="123">
        <v>0</v>
      </c>
      <c r="AS117" s="123">
        <v>0</v>
      </c>
      <c r="AT117" s="74">
        <f t="shared" si="66"/>
        <v>0</v>
      </c>
      <c r="AU117" s="123">
        <v>0</v>
      </c>
      <c r="AV117" s="123">
        <v>0</v>
      </c>
      <c r="AW117" s="123">
        <v>0</v>
      </c>
      <c r="AX117" s="123">
        <v>0</v>
      </c>
      <c r="AY117" s="74">
        <f t="shared" si="67"/>
        <v>0</v>
      </c>
      <c r="AZ117" s="123">
        <v>0</v>
      </c>
      <c r="BA117" s="123">
        <v>0</v>
      </c>
      <c r="BB117" s="123">
        <v>0</v>
      </c>
      <c r="BC117" s="123">
        <v>0</v>
      </c>
      <c r="BD117" s="19"/>
      <c r="BE117" s="19"/>
      <c r="BF117" s="40"/>
      <c r="BG117" s="52"/>
      <c r="BH117" s="52"/>
      <c r="BI117" s="52"/>
      <c r="BJ117" s="41"/>
      <c r="BK117" s="1"/>
      <c r="BL117" s="1"/>
      <c r="BM117" s="19"/>
    </row>
    <row r="118" spans="1:65" ht="63" x14ac:dyDescent="0.25">
      <c r="A118" s="49" t="s">
        <v>229</v>
      </c>
      <c r="B118" s="57" t="s">
        <v>273</v>
      </c>
      <c r="C118" s="58" t="s">
        <v>274</v>
      </c>
      <c r="D118" s="123">
        <v>0.09</v>
      </c>
      <c r="E118" s="74">
        <f t="shared" si="56"/>
        <v>1.4518610000000001E-2</v>
      </c>
      <c r="F118" s="74">
        <f t="shared" si="57"/>
        <v>1.4518610000000001E-2</v>
      </c>
      <c r="G118" s="74">
        <f t="shared" si="57"/>
        <v>0</v>
      </c>
      <c r="H118" s="74">
        <f t="shared" si="57"/>
        <v>0</v>
      </c>
      <c r="I118" s="74">
        <f t="shared" si="57"/>
        <v>0</v>
      </c>
      <c r="J118" s="74">
        <f t="shared" si="58"/>
        <v>0</v>
      </c>
      <c r="K118" s="123">
        <v>0</v>
      </c>
      <c r="L118" s="123">
        <v>0</v>
      </c>
      <c r="M118" s="123">
        <v>0</v>
      </c>
      <c r="N118" s="123">
        <v>0</v>
      </c>
      <c r="O118" s="74">
        <f t="shared" si="59"/>
        <v>0</v>
      </c>
      <c r="P118" s="123">
        <v>0</v>
      </c>
      <c r="Q118" s="123">
        <v>0</v>
      </c>
      <c r="R118" s="123">
        <v>0</v>
      </c>
      <c r="S118" s="123">
        <v>0</v>
      </c>
      <c r="T118" s="74">
        <f t="shared" si="60"/>
        <v>0</v>
      </c>
      <c r="U118" s="123">
        <v>0</v>
      </c>
      <c r="V118" s="123">
        <v>0</v>
      </c>
      <c r="W118" s="123">
        <v>0</v>
      </c>
      <c r="X118" s="123">
        <v>0</v>
      </c>
      <c r="Y118" s="74">
        <f t="shared" si="61"/>
        <v>1.4518610000000001E-2</v>
      </c>
      <c r="Z118" s="123">
        <v>1.4518610000000001E-2</v>
      </c>
      <c r="AA118" s="123">
        <v>0</v>
      </c>
      <c r="AB118" s="123">
        <v>0</v>
      </c>
      <c r="AC118" s="123">
        <v>0</v>
      </c>
      <c r="AD118" s="123">
        <v>7.4999999999999997E-2</v>
      </c>
      <c r="AE118" s="74">
        <f t="shared" si="62"/>
        <v>0</v>
      </c>
      <c r="AF118" s="74">
        <f t="shared" si="63"/>
        <v>0</v>
      </c>
      <c r="AG118" s="74">
        <f t="shared" si="63"/>
        <v>0</v>
      </c>
      <c r="AH118" s="74">
        <f t="shared" si="63"/>
        <v>0</v>
      </c>
      <c r="AI118" s="74">
        <f t="shared" si="63"/>
        <v>0</v>
      </c>
      <c r="AJ118" s="74">
        <f t="shared" si="64"/>
        <v>0</v>
      </c>
      <c r="AK118" s="123">
        <v>0</v>
      </c>
      <c r="AL118" s="123">
        <v>0</v>
      </c>
      <c r="AM118" s="123">
        <v>0</v>
      </c>
      <c r="AN118" s="123">
        <v>0</v>
      </c>
      <c r="AO118" s="74">
        <f t="shared" si="65"/>
        <v>0</v>
      </c>
      <c r="AP118" s="123">
        <v>0</v>
      </c>
      <c r="AQ118" s="123">
        <v>0</v>
      </c>
      <c r="AR118" s="123">
        <v>0</v>
      </c>
      <c r="AS118" s="123">
        <v>0</v>
      </c>
      <c r="AT118" s="74">
        <f t="shared" si="66"/>
        <v>0</v>
      </c>
      <c r="AU118" s="123">
        <v>0</v>
      </c>
      <c r="AV118" s="123">
        <v>0</v>
      </c>
      <c r="AW118" s="123">
        <v>0</v>
      </c>
      <c r="AX118" s="123">
        <v>0</v>
      </c>
      <c r="AY118" s="74">
        <f t="shared" si="67"/>
        <v>0</v>
      </c>
      <c r="AZ118" s="123">
        <v>0</v>
      </c>
      <c r="BA118" s="123">
        <v>0</v>
      </c>
      <c r="BB118" s="123">
        <v>0</v>
      </c>
      <c r="BC118" s="123">
        <v>0</v>
      </c>
      <c r="BD118" s="19"/>
      <c r="BE118" s="19"/>
      <c r="BF118" s="40"/>
      <c r="BG118" s="52"/>
      <c r="BH118" s="52"/>
      <c r="BI118" s="52"/>
      <c r="BJ118" s="41"/>
      <c r="BK118" s="1"/>
      <c r="BL118" s="1"/>
      <c r="BM118" s="19"/>
    </row>
    <row r="119" spans="1:65" ht="63" x14ac:dyDescent="0.25">
      <c r="A119" s="49" t="s">
        <v>229</v>
      </c>
      <c r="B119" s="57" t="s">
        <v>275</v>
      </c>
      <c r="C119" s="58" t="s">
        <v>276</v>
      </c>
      <c r="D119" s="123">
        <v>0.36</v>
      </c>
      <c r="E119" s="74">
        <f t="shared" si="56"/>
        <v>1.4426940000000001E-2</v>
      </c>
      <c r="F119" s="74">
        <f t="shared" si="57"/>
        <v>1.4426940000000001E-2</v>
      </c>
      <c r="G119" s="74">
        <f t="shared" si="57"/>
        <v>0</v>
      </c>
      <c r="H119" s="74">
        <f t="shared" si="57"/>
        <v>0</v>
      </c>
      <c r="I119" s="74">
        <f t="shared" si="57"/>
        <v>0</v>
      </c>
      <c r="J119" s="74">
        <f t="shared" si="58"/>
        <v>0</v>
      </c>
      <c r="K119" s="123">
        <v>0</v>
      </c>
      <c r="L119" s="123">
        <v>0</v>
      </c>
      <c r="M119" s="123">
        <v>0</v>
      </c>
      <c r="N119" s="123">
        <v>0</v>
      </c>
      <c r="O119" s="74">
        <f t="shared" si="59"/>
        <v>0</v>
      </c>
      <c r="P119" s="123">
        <v>0</v>
      </c>
      <c r="Q119" s="123">
        <v>0</v>
      </c>
      <c r="R119" s="123">
        <v>0</v>
      </c>
      <c r="S119" s="123">
        <v>0</v>
      </c>
      <c r="T119" s="74">
        <f t="shared" si="60"/>
        <v>0</v>
      </c>
      <c r="U119" s="123">
        <v>0</v>
      </c>
      <c r="V119" s="123">
        <v>0</v>
      </c>
      <c r="W119" s="123">
        <v>0</v>
      </c>
      <c r="X119" s="123">
        <v>0</v>
      </c>
      <c r="Y119" s="74">
        <f t="shared" si="61"/>
        <v>1.4426940000000001E-2</v>
      </c>
      <c r="Z119" s="123">
        <v>1.4426940000000001E-2</v>
      </c>
      <c r="AA119" s="123">
        <v>0</v>
      </c>
      <c r="AB119" s="123">
        <v>0</v>
      </c>
      <c r="AC119" s="123">
        <v>0</v>
      </c>
      <c r="AD119" s="123">
        <v>0.3</v>
      </c>
      <c r="AE119" s="74">
        <f t="shared" si="62"/>
        <v>0</v>
      </c>
      <c r="AF119" s="74">
        <f t="shared" si="63"/>
        <v>0</v>
      </c>
      <c r="AG119" s="74">
        <f t="shared" si="63"/>
        <v>0</v>
      </c>
      <c r="AH119" s="74">
        <f t="shared" si="63"/>
        <v>0</v>
      </c>
      <c r="AI119" s="74">
        <f t="shared" si="63"/>
        <v>0</v>
      </c>
      <c r="AJ119" s="74">
        <f t="shared" si="64"/>
        <v>0</v>
      </c>
      <c r="AK119" s="123">
        <v>0</v>
      </c>
      <c r="AL119" s="123">
        <v>0</v>
      </c>
      <c r="AM119" s="123">
        <v>0</v>
      </c>
      <c r="AN119" s="123">
        <v>0</v>
      </c>
      <c r="AO119" s="74">
        <f t="shared" si="65"/>
        <v>0</v>
      </c>
      <c r="AP119" s="123">
        <v>0</v>
      </c>
      <c r="AQ119" s="123">
        <v>0</v>
      </c>
      <c r="AR119" s="123">
        <v>0</v>
      </c>
      <c r="AS119" s="123">
        <v>0</v>
      </c>
      <c r="AT119" s="74">
        <f t="shared" si="66"/>
        <v>0</v>
      </c>
      <c r="AU119" s="123">
        <v>0</v>
      </c>
      <c r="AV119" s="123">
        <v>0</v>
      </c>
      <c r="AW119" s="123">
        <v>0</v>
      </c>
      <c r="AX119" s="123">
        <v>0</v>
      </c>
      <c r="AY119" s="74">
        <f t="shared" si="67"/>
        <v>0</v>
      </c>
      <c r="AZ119" s="123">
        <v>0</v>
      </c>
      <c r="BA119" s="123">
        <v>0</v>
      </c>
      <c r="BB119" s="123">
        <v>0</v>
      </c>
      <c r="BC119" s="123">
        <v>0</v>
      </c>
      <c r="BD119" s="19"/>
      <c r="BE119" s="19"/>
      <c r="BF119" s="40"/>
      <c r="BG119" s="52"/>
      <c r="BH119" s="52"/>
      <c r="BI119" s="52"/>
      <c r="BJ119" s="41"/>
      <c r="BK119" s="1"/>
      <c r="BL119" s="1"/>
      <c r="BM119" s="19"/>
    </row>
    <row r="120" spans="1:65" ht="63" x14ac:dyDescent="0.25">
      <c r="A120" s="49" t="s">
        <v>229</v>
      </c>
      <c r="B120" s="57" t="s">
        <v>277</v>
      </c>
      <c r="C120" s="56" t="s">
        <v>278</v>
      </c>
      <c r="D120" s="123">
        <v>0.18</v>
      </c>
      <c r="E120" s="74">
        <f t="shared" si="56"/>
        <v>1.83561E-2</v>
      </c>
      <c r="F120" s="74">
        <f t="shared" si="57"/>
        <v>1.83561E-2</v>
      </c>
      <c r="G120" s="74">
        <f t="shared" si="57"/>
        <v>0</v>
      </c>
      <c r="H120" s="74">
        <f t="shared" si="57"/>
        <v>0</v>
      </c>
      <c r="I120" s="74">
        <f t="shared" si="57"/>
        <v>0</v>
      </c>
      <c r="J120" s="74">
        <f t="shared" si="58"/>
        <v>0</v>
      </c>
      <c r="K120" s="123">
        <v>0</v>
      </c>
      <c r="L120" s="123">
        <v>0</v>
      </c>
      <c r="M120" s="123">
        <v>0</v>
      </c>
      <c r="N120" s="123">
        <v>0</v>
      </c>
      <c r="O120" s="74">
        <f t="shared" si="59"/>
        <v>0</v>
      </c>
      <c r="P120" s="123">
        <v>0</v>
      </c>
      <c r="Q120" s="123">
        <v>0</v>
      </c>
      <c r="R120" s="123">
        <v>0</v>
      </c>
      <c r="S120" s="123">
        <v>0</v>
      </c>
      <c r="T120" s="74">
        <f t="shared" si="60"/>
        <v>0</v>
      </c>
      <c r="U120" s="123">
        <v>0</v>
      </c>
      <c r="V120" s="123">
        <v>0</v>
      </c>
      <c r="W120" s="123">
        <v>0</v>
      </c>
      <c r="X120" s="123">
        <v>0</v>
      </c>
      <c r="Y120" s="74">
        <f t="shared" si="61"/>
        <v>1.83561E-2</v>
      </c>
      <c r="Z120" s="123">
        <v>1.83561E-2</v>
      </c>
      <c r="AA120" s="123">
        <v>0</v>
      </c>
      <c r="AB120" s="123">
        <v>0</v>
      </c>
      <c r="AC120" s="123">
        <v>0</v>
      </c>
      <c r="AD120" s="123">
        <v>0.15</v>
      </c>
      <c r="AE120" s="74">
        <f t="shared" si="62"/>
        <v>0</v>
      </c>
      <c r="AF120" s="74">
        <f t="shared" si="63"/>
        <v>0</v>
      </c>
      <c r="AG120" s="74">
        <f t="shared" si="63"/>
        <v>0</v>
      </c>
      <c r="AH120" s="74">
        <f t="shared" si="63"/>
        <v>0</v>
      </c>
      <c r="AI120" s="74">
        <f t="shared" si="63"/>
        <v>0</v>
      </c>
      <c r="AJ120" s="74">
        <f t="shared" si="64"/>
        <v>0</v>
      </c>
      <c r="AK120" s="123">
        <v>0</v>
      </c>
      <c r="AL120" s="123">
        <v>0</v>
      </c>
      <c r="AM120" s="123">
        <v>0</v>
      </c>
      <c r="AN120" s="123">
        <v>0</v>
      </c>
      <c r="AO120" s="74">
        <f t="shared" si="65"/>
        <v>0</v>
      </c>
      <c r="AP120" s="123">
        <v>0</v>
      </c>
      <c r="AQ120" s="123">
        <v>0</v>
      </c>
      <c r="AR120" s="123">
        <v>0</v>
      </c>
      <c r="AS120" s="123">
        <v>0</v>
      </c>
      <c r="AT120" s="74">
        <f t="shared" si="66"/>
        <v>0</v>
      </c>
      <c r="AU120" s="123">
        <v>0</v>
      </c>
      <c r="AV120" s="123">
        <v>0</v>
      </c>
      <c r="AW120" s="123">
        <v>0</v>
      </c>
      <c r="AX120" s="123">
        <v>0</v>
      </c>
      <c r="AY120" s="74">
        <f t="shared" si="67"/>
        <v>0</v>
      </c>
      <c r="AZ120" s="123">
        <v>0</v>
      </c>
      <c r="BA120" s="123">
        <v>0</v>
      </c>
      <c r="BB120" s="123">
        <v>0</v>
      </c>
      <c r="BC120" s="123">
        <v>0</v>
      </c>
      <c r="BD120" s="19"/>
      <c r="BE120" s="19"/>
      <c r="BF120" s="40"/>
      <c r="BG120" s="52"/>
      <c r="BH120" s="52"/>
      <c r="BI120" s="52"/>
      <c r="BJ120" s="41"/>
      <c r="BK120" s="1"/>
      <c r="BL120" s="1"/>
      <c r="BM120" s="19"/>
    </row>
    <row r="121" spans="1:65" ht="31.5" x14ac:dyDescent="0.25">
      <c r="A121" s="49" t="s">
        <v>229</v>
      </c>
      <c r="B121" s="57" t="s">
        <v>279</v>
      </c>
      <c r="C121" s="56" t="s">
        <v>280</v>
      </c>
      <c r="D121" s="123">
        <v>1.8460920000000001</v>
      </c>
      <c r="E121" s="74">
        <f t="shared" si="56"/>
        <v>4.0390142600000001</v>
      </c>
      <c r="F121" s="74">
        <f t="shared" si="57"/>
        <v>0.80313113999999997</v>
      </c>
      <c r="G121" s="74">
        <f t="shared" si="57"/>
        <v>3.0545962100000001</v>
      </c>
      <c r="H121" s="74">
        <f t="shared" si="57"/>
        <v>0</v>
      </c>
      <c r="I121" s="74">
        <f t="shared" si="57"/>
        <v>0.18128691000000002</v>
      </c>
      <c r="J121" s="74">
        <f t="shared" si="58"/>
        <v>0.37040904000000002</v>
      </c>
      <c r="K121" s="123">
        <v>0</v>
      </c>
      <c r="L121" s="123">
        <v>0.36140904000000001</v>
      </c>
      <c r="M121" s="123">
        <v>0</v>
      </c>
      <c r="N121" s="123">
        <v>8.9999999999999993E-3</v>
      </c>
      <c r="O121" s="74">
        <f t="shared" si="59"/>
        <v>3.2828324900000001</v>
      </c>
      <c r="P121" s="123">
        <v>0.72281803</v>
      </c>
      <c r="Q121" s="123">
        <v>2.3877275500000001</v>
      </c>
      <c r="R121" s="123">
        <v>0</v>
      </c>
      <c r="S121" s="123">
        <v>0.17228691000000002</v>
      </c>
      <c r="T121" s="74">
        <f t="shared" si="60"/>
        <v>0.38577273000000001</v>
      </c>
      <c r="U121" s="123">
        <v>8.0313110000000007E-2</v>
      </c>
      <c r="V121" s="123">
        <v>0.30545961999999999</v>
      </c>
      <c r="W121" s="123">
        <v>0</v>
      </c>
      <c r="X121" s="123">
        <v>0</v>
      </c>
      <c r="Y121" s="74">
        <f t="shared" si="61"/>
        <v>0</v>
      </c>
      <c r="Z121" s="123">
        <v>0</v>
      </c>
      <c r="AA121" s="123">
        <v>0</v>
      </c>
      <c r="AB121" s="123">
        <v>0</v>
      </c>
      <c r="AC121" s="123">
        <v>0</v>
      </c>
      <c r="AD121" s="123">
        <v>3.35479539</v>
      </c>
      <c r="AE121" s="74">
        <f t="shared" si="62"/>
        <v>3.3960596999999999</v>
      </c>
      <c r="AF121" s="74">
        <f t="shared" si="63"/>
        <v>0.66927594000000001</v>
      </c>
      <c r="AG121" s="74">
        <f t="shared" si="63"/>
        <v>2.5454968500000001</v>
      </c>
      <c r="AH121" s="74">
        <f t="shared" si="63"/>
        <v>0</v>
      </c>
      <c r="AI121" s="74">
        <f t="shared" si="63"/>
        <v>0.18128691</v>
      </c>
      <c r="AJ121" s="74">
        <f t="shared" si="64"/>
        <v>8.9999999999999993E-3</v>
      </c>
      <c r="AK121" s="123">
        <v>0</v>
      </c>
      <c r="AL121" s="123">
        <v>0</v>
      </c>
      <c r="AM121" s="123">
        <v>0</v>
      </c>
      <c r="AN121" s="123">
        <v>8.9999999999999993E-3</v>
      </c>
      <c r="AO121" s="74">
        <f t="shared" si="65"/>
        <v>3.3870597</v>
      </c>
      <c r="AP121" s="123">
        <v>0.66927594000000001</v>
      </c>
      <c r="AQ121" s="123">
        <v>2.5454968500000001</v>
      </c>
      <c r="AR121" s="123">
        <v>0</v>
      </c>
      <c r="AS121" s="123">
        <v>0.17228690999999999</v>
      </c>
      <c r="AT121" s="74">
        <f t="shared" si="66"/>
        <v>0</v>
      </c>
      <c r="AU121" s="123">
        <v>0</v>
      </c>
      <c r="AV121" s="123">
        <v>0</v>
      </c>
      <c r="AW121" s="123">
        <v>0</v>
      </c>
      <c r="AX121" s="123">
        <v>0</v>
      </c>
      <c r="AY121" s="74">
        <f t="shared" si="67"/>
        <v>0</v>
      </c>
      <c r="AZ121" s="123">
        <v>0</v>
      </c>
      <c r="BA121" s="123">
        <v>0</v>
      </c>
      <c r="BB121" s="123">
        <v>0</v>
      </c>
      <c r="BC121" s="123">
        <v>0</v>
      </c>
      <c r="BD121" s="19"/>
      <c r="BE121" s="19"/>
      <c r="BF121" s="40"/>
      <c r="BG121" s="52"/>
      <c r="BH121" s="52"/>
      <c r="BI121" s="52"/>
      <c r="BJ121" s="41"/>
      <c r="BK121" s="1"/>
      <c r="BL121" s="1"/>
      <c r="BM121" s="19"/>
    </row>
    <row r="122" spans="1:65" ht="31.5" x14ac:dyDescent="0.25">
      <c r="A122" s="49" t="s">
        <v>229</v>
      </c>
      <c r="B122" s="57" t="s">
        <v>281</v>
      </c>
      <c r="C122" s="56" t="s">
        <v>282</v>
      </c>
      <c r="D122" s="123">
        <v>15.874365854796082</v>
      </c>
      <c r="E122" s="74">
        <f t="shared" si="56"/>
        <v>15.809375380000002</v>
      </c>
      <c r="F122" s="74">
        <f t="shared" si="57"/>
        <v>2.2164708000000002</v>
      </c>
      <c r="G122" s="74">
        <f t="shared" si="57"/>
        <v>13.474375990000002</v>
      </c>
      <c r="H122" s="74">
        <f t="shared" si="57"/>
        <v>0</v>
      </c>
      <c r="I122" s="74">
        <f t="shared" si="57"/>
        <v>0.11852859</v>
      </c>
      <c r="J122" s="74">
        <f t="shared" si="58"/>
        <v>13.462273340000001</v>
      </c>
      <c r="K122" s="123">
        <v>2.2164708000000002</v>
      </c>
      <c r="L122" s="123">
        <v>11.245802540000001</v>
      </c>
      <c r="M122" s="123">
        <v>0</v>
      </c>
      <c r="N122" s="123">
        <v>0</v>
      </c>
      <c r="O122" s="74">
        <f t="shared" si="59"/>
        <v>0</v>
      </c>
      <c r="P122" s="123">
        <v>0</v>
      </c>
      <c r="Q122" s="123">
        <v>0</v>
      </c>
      <c r="R122" s="123">
        <v>0</v>
      </c>
      <c r="S122" s="123">
        <v>0</v>
      </c>
      <c r="T122" s="74">
        <f t="shared" si="60"/>
        <v>0.53957215999999997</v>
      </c>
      <c r="U122" s="123">
        <v>0</v>
      </c>
      <c r="V122" s="123">
        <v>0.53036274999999999</v>
      </c>
      <c r="W122" s="123">
        <v>0</v>
      </c>
      <c r="X122" s="123">
        <v>9.2094099999999995E-3</v>
      </c>
      <c r="Y122" s="74">
        <f t="shared" si="61"/>
        <v>1.8075298800000001</v>
      </c>
      <c r="Z122" s="123">
        <v>0</v>
      </c>
      <c r="AA122" s="123">
        <v>1.6982107000000002</v>
      </c>
      <c r="AB122" s="123">
        <v>0</v>
      </c>
      <c r="AC122" s="123">
        <v>0.10931918</v>
      </c>
      <c r="AD122" s="123">
        <v>2.0209999999999999</v>
      </c>
      <c r="AE122" s="74">
        <f t="shared" si="62"/>
        <v>2.07341759</v>
      </c>
      <c r="AF122" s="74">
        <f t="shared" si="63"/>
        <v>0</v>
      </c>
      <c r="AG122" s="74">
        <f t="shared" si="63"/>
        <v>1.9548889999999999</v>
      </c>
      <c r="AH122" s="74">
        <f t="shared" si="63"/>
        <v>0</v>
      </c>
      <c r="AI122" s="74">
        <f t="shared" si="63"/>
        <v>0.11852859</v>
      </c>
      <c r="AJ122" s="74">
        <f t="shared" si="64"/>
        <v>0</v>
      </c>
      <c r="AK122" s="123">
        <v>0</v>
      </c>
      <c r="AL122" s="123">
        <v>0</v>
      </c>
      <c r="AM122" s="123">
        <v>0</v>
      </c>
      <c r="AN122" s="123">
        <v>0</v>
      </c>
      <c r="AO122" s="74">
        <f t="shared" si="65"/>
        <v>0</v>
      </c>
      <c r="AP122" s="123">
        <v>0</v>
      </c>
      <c r="AQ122" s="123">
        <v>0</v>
      </c>
      <c r="AR122" s="123">
        <v>0</v>
      </c>
      <c r="AS122" s="123">
        <v>0</v>
      </c>
      <c r="AT122" s="74">
        <f t="shared" si="66"/>
        <v>9.2094099999999995E-3</v>
      </c>
      <c r="AU122" s="123">
        <v>0</v>
      </c>
      <c r="AV122" s="123">
        <v>0</v>
      </c>
      <c r="AW122" s="123">
        <v>0</v>
      </c>
      <c r="AX122" s="123">
        <v>9.2094099999999995E-3</v>
      </c>
      <c r="AY122" s="74">
        <f t="shared" si="67"/>
        <v>2.0642081800000001</v>
      </c>
      <c r="AZ122" s="123">
        <v>0</v>
      </c>
      <c r="BA122" s="123">
        <v>1.9548889999999999</v>
      </c>
      <c r="BB122" s="123">
        <v>0</v>
      </c>
      <c r="BC122" s="123">
        <v>0.10931918</v>
      </c>
      <c r="BD122" s="19"/>
      <c r="BE122" s="19"/>
      <c r="BF122" s="40"/>
      <c r="BG122" s="52"/>
      <c r="BH122" s="52"/>
      <c r="BI122" s="52"/>
      <c r="BJ122" s="41"/>
      <c r="BK122" s="1"/>
      <c r="BL122" s="1"/>
      <c r="BM122" s="19"/>
    </row>
    <row r="123" spans="1:65" ht="47.25" x14ac:dyDescent="0.25">
      <c r="A123" s="49" t="s">
        <v>229</v>
      </c>
      <c r="B123" s="57" t="s">
        <v>283</v>
      </c>
      <c r="C123" s="56" t="s">
        <v>284</v>
      </c>
      <c r="D123" s="123">
        <v>11.327948418135</v>
      </c>
      <c r="E123" s="74">
        <f t="shared" si="56"/>
        <v>8.9558307299999989</v>
      </c>
      <c r="F123" s="74">
        <f t="shared" si="57"/>
        <v>0</v>
      </c>
      <c r="G123" s="74">
        <f t="shared" si="57"/>
        <v>8.6331556499999991</v>
      </c>
      <c r="H123" s="74">
        <f t="shared" si="57"/>
        <v>0</v>
      </c>
      <c r="I123" s="74">
        <f t="shared" si="57"/>
        <v>0.32267508</v>
      </c>
      <c r="J123" s="74">
        <f t="shared" si="58"/>
        <v>1.4300297799999999</v>
      </c>
      <c r="K123" s="123">
        <v>0</v>
      </c>
      <c r="L123" s="123">
        <v>1.4300001</v>
      </c>
      <c r="M123" s="123">
        <v>0</v>
      </c>
      <c r="N123" s="123">
        <v>2.968E-5</v>
      </c>
      <c r="O123" s="74">
        <f t="shared" si="59"/>
        <v>0</v>
      </c>
      <c r="P123" s="123">
        <v>0</v>
      </c>
      <c r="Q123" s="123">
        <v>0</v>
      </c>
      <c r="R123" s="123">
        <v>0</v>
      </c>
      <c r="S123" s="123">
        <v>0</v>
      </c>
      <c r="T123" s="74">
        <f t="shared" si="60"/>
        <v>0.81825245999999996</v>
      </c>
      <c r="U123" s="123">
        <v>0</v>
      </c>
      <c r="V123" s="123">
        <v>0.73651959</v>
      </c>
      <c r="W123" s="123">
        <v>0</v>
      </c>
      <c r="X123" s="123">
        <v>8.1732869999999999E-2</v>
      </c>
      <c r="Y123" s="74">
        <f t="shared" si="61"/>
        <v>6.7075484899999998</v>
      </c>
      <c r="Z123" s="123">
        <v>0</v>
      </c>
      <c r="AA123" s="123">
        <v>6.4666359599999996</v>
      </c>
      <c r="AB123" s="123">
        <v>0</v>
      </c>
      <c r="AC123" s="123">
        <v>0.24091252999999999</v>
      </c>
      <c r="AD123" s="123">
        <v>8.7020000000000017</v>
      </c>
      <c r="AE123" s="74">
        <f t="shared" si="62"/>
        <v>7.9049440799999999</v>
      </c>
      <c r="AF123" s="74">
        <f t="shared" si="63"/>
        <v>0</v>
      </c>
      <c r="AG123" s="74">
        <f t="shared" si="63"/>
        <v>7.5822690000000001</v>
      </c>
      <c r="AH123" s="74">
        <f t="shared" si="63"/>
        <v>0</v>
      </c>
      <c r="AI123" s="74">
        <f t="shared" si="63"/>
        <v>0.32267508</v>
      </c>
      <c r="AJ123" s="74">
        <f t="shared" si="64"/>
        <v>2.968E-5</v>
      </c>
      <c r="AK123" s="123">
        <v>0</v>
      </c>
      <c r="AL123" s="123">
        <v>0</v>
      </c>
      <c r="AM123" s="123">
        <v>0</v>
      </c>
      <c r="AN123" s="123">
        <v>2.968E-5</v>
      </c>
      <c r="AO123" s="74">
        <f t="shared" si="65"/>
        <v>0</v>
      </c>
      <c r="AP123" s="123">
        <v>0</v>
      </c>
      <c r="AQ123" s="123">
        <v>0</v>
      </c>
      <c r="AR123" s="123">
        <v>0</v>
      </c>
      <c r="AS123" s="123">
        <v>0</v>
      </c>
      <c r="AT123" s="74">
        <f t="shared" si="66"/>
        <v>8.1732869999999999E-2</v>
      </c>
      <c r="AU123" s="123">
        <v>0</v>
      </c>
      <c r="AV123" s="123">
        <v>0</v>
      </c>
      <c r="AW123" s="123">
        <v>0</v>
      </c>
      <c r="AX123" s="123">
        <v>8.1732869999999999E-2</v>
      </c>
      <c r="AY123" s="74">
        <f t="shared" si="67"/>
        <v>7.8231815300000003</v>
      </c>
      <c r="AZ123" s="123">
        <v>0</v>
      </c>
      <c r="BA123" s="123">
        <v>7.5822690000000001</v>
      </c>
      <c r="BB123" s="123">
        <v>0</v>
      </c>
      <c r="BC123" s="123">
        <v>0.24091253000000001</v>
      </c>
      <c r="BD123" s="19"/>
      <c r="BE123" s="19"/>
      <c r="BF123" s="40"/>
      <c r="BG123" s="52"/>
      <c r="BH123" s="52"/>
      <c r="BI123" s="52"/>
      <c r="BJ123" s="41"/>
      <c r="BK123" s="1"/>
      <c r="BL123" s="1"/>
      <c r="BM123" s="19"/>
    </row>
    <row r="124" spans="1:65" ht="31.5" x14ac:dyDescent="0.25">
      <c r="A124" s="49" t="s">
        <v>229</v>
      </c>
      <c r="B124" s="57" t="s">
        <v>285</v>
      </c>
      <c r="C124" s="56" t="s">
        <v>286</v>
      </c>
      <c r="D124" s="123">
        <v>18.328775800000006</v>
      </c>
      <c r="E124" s="74">
        <f t="shared" si="56"/>
        <v>0</v>
      </c>
      <c r="F124" s="74">
        <f t="shared" si="57"/>
        <v>0</v>
      </c>
      <c r="G124" s="74">
        <f t="shared" si="57"/>
        <v>0</v>
      </c>
      <c r="H124" s="74">
        <f t="shared" si="57"/>
        <v>0</v>
      </c>
      <c r="I124" s="74">
        <f t="shared" si="57"/>
        <v>0</v>
      </c>
      <c r="J124" s="74">
        <f t="shared" si="58"/>
        <v>0</v>
      </c>
      <c r="K124" s="123">
        <v>0</v>
      </c>
      <c r="L124" s="123">
        <v>0</v>
      </c>
      <c r="M124" s="123">
        <v>0</v>
      </c>
      <c r="N124" s="123">
        <v>0</v>
      </c>
      <c r="O124" s="74">
        <f t="shared" si="59"/>
        <v>1.7899999999999999E-4</v>
      </c>
      <c r="P124" s="123">
        <v>0</v>
      </c>
      <c r="Q124" s="123">
        <v>0</v>
      </c>
      <c r="R124" s="123">
        <v>0</v>
      </c>
      <c r="S124" s="123">
        <v>1.7899999999999999E-4</v>
      </c>
      <c r="T124" s="74">
        <f t="shared" si="60"/>
        <v>-1.7899999999999999E-4</v>
      </c>
      <c r="U124" s="123">
        <v>0</v>
      </c>
      <c r="V124" s="123">
        <v>0</v>
      </c>
      <c r="W124" s="123">
        <v>0</v>
      </c>
      <c r="X124" s="123">
        <v>-1.7899999999999999E-4</v>
      </c>
      <c r="Y124" s="74">
        <f t="shared" si="61"/>
        <v>0</v>
      </c>
      <c r="Z124" s="123">
        <v>0</v>
      </c>
      <c r="AA124" s="123">
        <v>0</v>
      </c>
      <c r="AB124" s="123">
        <v>0</v>
      </c>
      <c r="AC124" s="123">
        <v>0</v>
      </c>
      <c r="AD124" s="123">
        <v>1.1251450000000001</v>
      </c>
      <c r="AE124" s="74">
        <f t="shared" si="62"/>
        <v>0</v>
      </c>
      <c r="AF124" s="74">
        <f t="shared" si="63"/>
        <v>0</v>
      </c>
      <c r="AG124" s="74">
        <f t="shared" si="63"/>
        <v>0</v>
      </c>
      <c r="AH124" s="74">
        <f t="shared" si="63"/>
        <v>0</v>
      </c>
      <c r="AI124" s="74">
        <f t="shared" si="63"/>
        <v>0</v>
      </c>
      <c r="AJ124" s="74">
        <f t="shared" si="64"/>
        <v>0</v>
      </c>
      <c r="AK124" s="123">
        <v>0</v>
      </c>
      <c r="AL124" s="123">
        <v>0</v>
      </c>
      <c r="AM124" s="123">
        <v>0</v>
      </c>
      <c r="AN124" s="123">
        <v>0</v>
      </c>
      <c r="AO124" s="74">
        <f t="shared" si="65"/>
        <v>8.0917310000000006E-2</v>
      </c>
      <c r="AP124" s="123">
        <v>0</v>
      </c>
      <c r="AQ124" s="123">
        <v>0</v>
      </c>
      <c r="AR124" s="123">
        <v>0</v>
      </c>
      <c r="AS124" s="123">
        <v>8.0917310000000006E-2</v>
      </c>
      <c r="AT124" s="74">
        <f t="shared" si="66"/>
        <v>-8.0917310000000006E-2</v>
      </c>
      <c r="AU124" s="123">
        <v>0</v>
      </c>
      <c r="AV124" s="123">
        <v>0</v>
      </c>
      <c r="AW124" s="123">
        <v>0</v>
      </c>
      <c r="AX124" s="123">
        <v>-8.0917310000000006E-2</v>
      </c>
      <c r="AY124" s="74">
        <f t="shared" si="67"/>
        <v>0</v>
      </c>
      <c r="AZ124" s="123">
        <v>0</v>
      </c>
      <c r="BA124" s="123">
        <v>0</v>
      </c>
      <c r="BB124" s="123">
        <v>0</v>
      </c>
      <c r="BC124" s="123">
        <v>0</v>
      </c>
      <c r="BD124" s="19"/>
      <c r="BE124" s="19"/>
      <c r="BF124" s="40"/>
      <c r="BG124" s="52"/>
      <c r="BH124" s="52"/>
      <c r="BI124" s="52"/>
      <c r="BJ124" s="41"/>
      <c r="BK124" s="1"/>
      <c r="BL124" s="1"/>
      <c r="BM124" s="19"/>
    </row>
    <row r="125" spans="1:65" ht="31.5" x14ac:dyDescent="0.25">
      <c r="A125" s="49" t="s">
        <v>229</v>
      </c>
      <c r="B125" s="55" t="s">
        <v>287</v>
      </c>
      <c r="C125" s="56" t="s">
        <v>288</v>
      </c>
      <c r="D125" s="123">
        <v>0.34818193200000003</v>
      </c>
      <c r="E125" s="74">
        <f t="shared" si="56"/>
        <v>0.33567295999999996</v>
      </c>
      <c r="F125" s="74">
        <f t="shared" si="57"/>
        <v>0.33567295999999996</v>
      </c>
      <c r="G125" s="74">
        <f t="shared" si="57"/>
        <v>0</v>
      </c>
      <c r="H125" s="74">
        <f t="shared" si="57"/>
        <v>0</v>
      </c>
      <c r="I125" s="74">
        <f t="shared" si="57"/>
        <v>0</v>
      </c>
      <c r="J125" s="74">
        <f t="shared" si="58"/>
        <v>0</v>
      </c>
      <c r="K125" s="123">
        <v>0</v>
      </c>
      <c r="L125" s="123">
        <v>0</v>
      </c>
      <c r="M125" s="123">
        <v>0</v>
      </c>
      <c r="N125" s="123">
        <v>0</v>
      </c>
      <c r="O125" s="74">
        <f t="shared" si="59"/>
        <v>0.33567295999999996</v>
      </c>
      <c r="P125" s="123">
        <v>0.33567295999999996</v>
      </c>
      <c r="Q125" s="123">
        <v>0</v>
      </c>
      <c r="R125" s="123">
        <v>0</v>
      </c>
      <c r="S125" s="123">
        <v>0</v>
      </c>
      <c r="T125" s="74">
        <f t="shared" si="60"/>
        <v>0</v>
      </c>
      <c r="U125" s="123">
        <v>0</v>
      </c>
      <c r="V125" s="123">
        <v>0</v>
      </c>
      <c r="W125" s="123">
        <v>0</v>
      </c>
      <c r="X125" s="123">
        <v>0</v>
      </c>
      <c r="Y125" s="74">
        <f t="shared" si="61"/>
        <v>0</v>
      </c>
      <c r="Z125" s="123">
        <v>0</v>
      </c>
      <c r="AA125" s="123">
        <v>0</v>
      </c>
      <c r="AB125" s="123">
        <v>0</v>
      </c>
      <c r="AC125" s="123">
        <v>0</v>
      </c>
      <c r="AD125" s="123">
        <v>0.29015161</v>
      </c>
      <c r="AE125" s="74">
        <f t="shared" si="62"/>
        <v>0.27972747000000003</v>
      </c>
      <c r="AF125" s="74">
        <f t="shared" si="63"/>
        <v>0.27972747000000003</v>
      </c>
      <c r="AG125" s="74">
        <f t="shared" si="63"/>
        <v>0</v>
      </c>
      <c r="AH125" s="74">
        <f t="shared" si="63"/>
        <v>0</v>
      </c>
      <c r="AI125" s="74">
        <f t="shared" si="63"/>
        <v>0</v>
      </c>
      <c r="AJ125" s="74">
        <f t="shared" si="64"/>
        <v>6.9931870000000007E-2</v>
      </c>
      <c r="AK125" s="123">
        <v>6.9931870000000007E-2</v>
      </c>
      <c r="AL125" s="123">
        <v>0</v>
      </c>
      <c r="AM125" s="123">
        <v>0</v>
      </c>
      <c r="AN125" s="123">
        <v>0</v>
      </c>
      <c r="AO125" s="74">
        <f t="shared" si="65"/>
        <v>0.20979560000000003</v>
      </c>
      <c r="AP125" s="123">
        <v>0.20979560000000003</v>
      </c>
      <c r="AQ125" s="123">
        <v>0</v>
      </c>
      <c r="AR125" s="123">
        <v>0</v>
      </c>
      <c r="AS125" s="123">
        <v>0</v>
      </c>
      <c r="AT125" s="74">
        <f t="shared" si="66"/>
        <v>0</v>
      </c>
      <c r="AU125" s="123">
        <v>0</v>
      </c>
      <c r="AV125" s="123">
        <v>0</v>
      </c>
      <c r="AW125" s="123">
        <v>0</v>
      </c>
      <c r="AX125" s="123">
        <v>0</v>
      </c>
      <c r="AY125" s="74">
        <f t="shared" si="67"/>
        <v>0</v>
      </c>
      <c r="AZ125" s="123">
        <v>0</v>
      </c>
      <c r="BA125" s="123">
        <v>0</v>
      </c>
      <c r="BB125" s="123">
        <v>0</v>
      </c>
      <c r="BC125" s="123">
        <v>0</v>
      </c>
      <c r="BD125" s="19"/>
      <c r="BE125" s="19"/>
      <c r="BF125" s="40"/>
      <c r="BG125" s="52"/>
      <c r="BH125" s="52"/>
      <c r="BI125" s="52"/>
      <c r="BJ125" s="41"/>
      <c r="BK125" s="1"/>
      <c r="BL125" s="1"/>
      <c r="BM125" s="19"/>
    </row>
    <row r="126" spans="1:65" ht="31.5" x14ac:dyDescent="0.25">
      <c r="A126" s="49" t="s">
        <v>229</v>
      </c>
      <c r="B126" s="55" t="s">
        <v>289</v>
      </c>
      <c r="C126" s="56" t="s">
        <v>290</v>
      </c>
      <c r="D126" s="123">
        <v>0.619891584</v>
      </c>
      <c r="E126" s="74">
        <f t="shared" si="56"/>
        <v>0.60068465000000004</v>
      </c>
      <c r="F126" s="74">
        <f t="shared" si="57"/>
        <v>0.60068465000000004</v>
      </c>
      <c r="G126" s="74">
        <f t="shared" si="57"/>
        <v>0</v>
      </c>
      <c r="H126" s="74">
        <f t="shared" si="57"/>
        <v>0</v>
      </c>
      <c r="I126" s="74">
        <f t="shared" si="57"/>
        <v>0</v>
      </c>
      <c r="J126" s="74">
        <f t="shared" si="58"/>
        <v>0</v>
      </c>
      <c r="K126" s="123">
        <v>0</v>
      </c>
      <c r="L126" s="123">
        <v>0</v>
      </c>
      <c r="M126" s="123">
        <v>0</v>
      </c>
      <c r="N126" s="123">
        <v>0</v>
      </c>
      <c r="O126" s="74">
        <f t="shared" si="59"/>
        <v>0.60068465000000004</v>
      </c>
      <c r="P126" s="123">
        <v>0.60068465000000004</v>
      </c>
      <c r="Q126" s="123">
        <v>0</v>
      </c>
      <c r="R126" s="123">
        <v>0</v>
      </c>
      <c r="S126" s="123">
        <v>0</v>
      </c>
      <c r="T126" s="74">
        <f t="shared" si="60"/>
        <v>0</v>
      </c>
      <c r="U126" s="123">
        <v>0</v>
      </c>
      <c r="V126" s="123">
        <v>0</v>
      </c>
      <c r="W126" s="123">
        <v>0</v>
      </c>
      <c r="X126" s="123">
        <v>0</v>
      </c>
      <c r="Y126" s="74">
        <f t="shared" si="61"/>
        <v>0</v>
      </c>
      <c r="Z126" s="123">
        <v>0</v>
      </c>
      <c r="AA126" s="123">
        <v>0</v>
      </c>
      <c r="AB126" s="123">
        <v>0</v>
      </c>
      <c r="AC126" s="123">
        <v>0</v>
      </c>
      <c r="AD126" s="123">
        <v>0.51657631999999998</v>
      </c>
      <c r="AE126" s="74">
        <f t="shared" si="62"/>
        <v>0.50057054000000001</v>
      </c>
      <c r="AF126" s="74">
        <f t="shared" si="63"/>
        <v>0.50057054000000001</v>
      </c>
      <c r="AG126" s="74">
        <f t="shared" si="63"/>
        <v>0</v>
      </c>
      <c r="AH126" s="74">
        <f t="shared" si="63"/>
        <v>0</v>
      </c>
      <c r="AI126" s="74">
        <f t="shared" si="63"/>
        <v>0</v>
      </c>
      <c r="AJ126" s="74">
        <f t="shared" si="64"/>
        <v>0.12514264</v>
      </c>
      <c r="AK126" s="123">
        <v>0.12514264</v>
      </c>
      <c r="AL126" s="123">
        <v>0</v>
      </c>
      <c r="AM126" s="123">
        <v>0</v>
      </c>
      <c r="AN126" s="123">
        <v>0</v>
      </c>
      <c r="AO126" s="74">
        <f t="shared" si="65"/>
        <v>0.37542790000000004</v>
      </c>
      <c r="AP126" s="123">
        <v>0.37542790000000004</v>
      </c>
      <c r="AQ126" s="123">
        <v>0</v>
      </c>
      <c r="AR126" s="123">
        <v>0</v>
      </c>
      <c r="AS126" s="123">
        <v>0</v>
      </c>
      <c r="AT126" s="74">
        <f t="shared" si="66"/>
        <v>0</v>
      </c>
      <c r="AU126" s="123">
        <v>0</v>
      </c>
      <c r="AV126" s="123">
        <v>0</v>
      </c>
      <c r="AW126" s="123">
        <v>0</v>
      </c>
      <c r="AX126" s="123">
        <v>0</v>
      </c>
      <c r="AY126" s="74">
        <f t="shared" si="67"/>
        <v>0</v>
      </c>
      <c r="AZ126" s="123">
        <v>0</v>
      </c>
      <c r="BA126" s="123">
        <v>0</v>
      </c>
      <c r="BB126" s="123">
        <v>0</v>
      </c>
      <c r="BC126" s="123">
        <v>0</v>
      </c>
      <c r="BD126" s="19"/>
      <c r="BE126" s="19"/>
      <c r="BF126" s="40"/>
      <c r="BG126" s="52"/>
      <c r="BH126" s="52"/>
      <c r="BI126" s="52"/>
      <c r="BJ126" s="41"/>
      <c r="BK126" s="1"/>
      <c r="BL126" s="1"/>
      <c r="BM126" s="19"/>
    </row>
    <row r="127" spans="1:65" ht="31.5" x14ac:dyDescent="0.25">
      <c r="A127" s="49" t="s">
        <v>229</v>
      </c>
      <c r="B127" s="55" t="s">
        <v>291</v>
      </c>
      <c r="C127" s="56" t="s">
        <v>292</v>
      </c>
      <c r="D127" s="123">
        <v>0.55429459199999997</v>
      </c>
      <c r="E127" s="74">
        <f t="shared" si="56"/>
        <v>0.53854654000000002</v>
      </c>
      <c r="F127" s="74">
        <f t="shared" si="57"/>
        <v>0.53854654000000002</v>
      </c>
      <c r="G127" s="74">
        <f t="shared" si="57"/>
        <v>0</v>
      </c>
      <c r="H127" s="74">
        <f t="shared" si="57"/>
        <v>0</v>
      </c>
      <c r="I127" s="74">
        <f t="shared" si="57"/>
        <v>0</v>
      </c>
      <c r="J127" s="74">
        <f t="shared" si="58"/>
        <v>0</v>
      </c>
      <c r="K127" s="123">
        <v>0</v>
      </c>
      <c r="L127" s="123">
        <v>0</v>
      </c>
      <c r="M127" s="123">
        <v>0</v>
      </c>
      <c r="N127" s="123">
        <v>0</v>
      </c>
      <c r="O127" s="74">
        <f t="shared" si="59"/>
        <v>0.53854654000000002</v>
      </c>
      <c r="P127" s="123">
        <v>0.53854654000000002</v>
      </c>
      <c r="Q127" s="123">
        <v>0</v>
      </c>
      <c r="R127" s="123">
        <v>0</v>
      </c>
      <c r="S127" s="123">
        <v>0</v>
      </c>
      <c r="T127" s="74">
        <f t="shared" si="60"/>
        <v>0</v>
      </c>
      <c r="U127" s="123">
        <v>0</v>
      </c>
      <c r="V127" s="123">
        <v>0</v>
      </c>
      <c r="W127" s="123">
        <v>0</v>
      </c>
      <c r="X127" s="123">
        <v>0</v>
      </c>
      <c r="Y127" s="74">
        <f t="shared" si="61"/>
        <v>0</v>
      </c>
      <c r="Z127" s="123">
        <v>0</v>
      </c>
      <c r="AA127" s="123">
        <v>0</v>
      </c>
      <c r="AB127" s="123">
        <v>0</v>
      </c>
      <c r="AC127" s="123">
        <v>0</v>
      </c>
      <c r="AD127" s="123">
        <v>0.46191215999999996</v>
      </c>
      <c r="AE127" s="74">
        <f t="shared" si="62"/>
        <v>0.44878878999999999</v>
      </c>
      <c r="AF127" s="74">
        <f t="shared" si="63"/>
        <v>0.44878878999999999</v>
      </c>
      <c r="AG127" s="74">
        <f t="shared" si="63"/>
        <v>0</v>
      </c>
      <c r="AH127" s="74">
        <f t="shared" si="63"/>
        <v>0</v>
      </c>
      <c r="AI127" s="74">
        <f t="shared" si="63"/>
        <v>0</v>
      </c>
      <c r="AJ127" s="74">
        <f t="shared" si="64"/>
        <v>0.1121972</v>
      </c>
      <c r="AK127" s="123">
        <v>0.1121972</v>
      </c>
      <c r="AL127" s="123">
        <v>0</v>
      </c>
      <c r="AM127" s="123">
        <v>0</v>
      </c>
      <c r="AN127" s="123">
        <v>0</v>
      </c>
      <c r="AO127" s="74">
        <f t="shared" si="65"/>
        <v>0.33659159</v>
      </c>
      <c r="AP127" s="123">
        <v>0.33659159</v>
      </c>
      <c r="AQ127" s="123">
        <v>0</v>
      </c>
      <c r="AR127" s="123">
        <v>0</v>
      </c>
      <c r="AS127" s="123">
        <v>0</v>
      </c>
      <c r="AT127" s="74">
        <f t="shared" si="66"/>
        <v>0</v>
      </c>
      <c r="AU127" s="123">
        <v>0</v>
      </c>
      <c r="AV127" s="123">
        <v>0</v>
      </c>
      <c r="AW127" s="123">
        <v>0</v>
      </c>
      <c r="AX127" s="123">
        <v>0</v>
      </c>
      <c r="AY127" s="74">
        <f t="shared" si="67"/>
        <v>0</v>
      </c>
      <c r="AZ127" s="123">
        <v>0</v>
      </c>
      <c r="BA127" s="123">
        <v>0</v>
      </c>
      <c r="BB127" s="123">
        <v>0</v>
      </c>
      <c r="BC127" s="123">
        <v>0</v>
      </c>
      <c r="BD127" s="19"/>
      <c r="BE127" s="19"/>
      <c r="BF127" s="40"/>
      <c r="BG127" s="52"/>
      <c r="BH127" s="52"/>
      <c r="BI127" s="52"/>
      <c r="BJ127" s="41"/>
      <c r="BK127" s="1"/>
      <c r="BL127" s="1"/>
      <c r="BM127" s="19"/>
    </row>
    <row r="128" spans="1:65" ht="63" x14ac:dyDescent="0.25">
      <c r="A128" s="49" t="s">
        <v>229</v>
      </c>
      <c r="B128" s="55" t="s">
        <v>293</v>
      </c>
      <c r="C128" s="56" t="s">
        <v>294</v>
      </c>
      <c r="D128" s="123">
        <v>22.088685914000003</v>
      </c>
      <c r="E128" s="74">
        <f t="shared" si="56"/>
        <v>21.046912599999999</v>
      </c>
      <c r="F128" s="74">
        <f t="shared" si="57"/>
        <v>3.0894456199999998</v>
      </c>
      <c r="G128" s="74">
        <f t="shared" si="57"/>
        <v>17.537216069999999</v>
      </c>
      <c r="H128" s="74">
        <f t="shared" si="57"/>
        <v>0</v>
      </c>
      <c r="I128" s="74">
        <f t="shared" si="57"/>
        <v>0.42025090999999998</v>
      </c>
      <c r="J128" s="74">
        <f t="shared" si="58"/>
        <v>3.1320176200000001</v>
      </c>
      <c r="K128" s="123">
        <v>2.9751444199999999</v>
      </c>
      <c r="L128" s="123">
        <v>0.13267320000000002</v>
      </c>
      <c r="M128" s="123">
        <v>0</v>
      </c>
      <c r="N128" s="123">
        <v>2.4200000000000003E-2</v>
      </c>
      <c r="O128" s="74">
        <f t="shared" si="59"/>
        <v>11.01339207</v>
      </c>
      <c r="P128" s="123">
        <v>0.11430119999999988</v>
      </c>
      <c r="Q128" s="123">
        <v>10.89909087</v>
      </c>
      <c r="R128" s="123">
        <v>0</v>
      </c>
      <c r="S128" s="123">
        <v>0</v>
      </c>
      <c r="T128" s="74">
        <f t="shared" si="60"/>
        <v>0</v>
      </c>
      <c r="U128" s="123">
        <v>0</v>
      </c>
      <c r="V128" s="123">
        <v>0</v>
      </c>
      <c r="W128" s="123">
        <v>0</v>
      </c>
      <c r="X128" s="123">
        <v>0</v>
      </c>
      <c r="Y128" s="74">
        <f t="shared" si="61"/>
        <v>6.9015029099999996</v>
      </c>
      <c r="Z128" s="123">
        <v>0</v>
      </c>
      <c r="AA128" s="123">
        <v>6.505452</v>
      </c>
      <c r="AB128" s="123">
        <v>0</v>
      </c>
      <c r="AC128" s="123">
        <v>0.39605090999999998</v>
      </c>
      <c r="AD128" s="123">
        <v>16.420023780000001</v>
      </c>
      <c r="AE128" s="74">
        <f t="shared" si="62"/>
        <v>14.873267479999999</v>
      </c>
      <c r="AF128" s="74">
        <f t="shared" si="63"/>
        <v>9.5251000000000002E-2</v>
      </c>
      <c r="AG128" s="74">
        <f t="shared" si="63"/>
        <v>14.381048910000001</v>
      </c>
      <c r="AH128" s="74">
        <f t="shared" si="63"/>
        <v>0</v>
      </c>
      <c r="AI128" s="74">
        <f t="shared" si="63"/>
        <v>0.39696756999999999</v>
      </c>
      <c r="AJ128" s="74">
        <f t="shared" si="64"/>
        <v>9.0555482400000002</v>
      </c>
      <c r="AK128" s="123">
        <v>9.5251000000000002E-2</v>
      </c>
      <c r="AL128" s="123">
        <v>8.9598389100000002</v>
      </c>
      <c r="AM128" s="123">
        <v>0</v>
      </c>
      <c r="AN128" s="123">
        <v>4.5833000000000001E-4</v>
      </c>
      <c r="AO128" s="74">
        <f t="shared" si="65"/>
        <v>0</v>
      </c>
      <c r="AP128" s="123">
        <v>0</v>
      </c>
      <c r="AQ128" s="123">
        <v>0</v>
      </c>
      <c r="AR128" s="123">
        <v>0</v>
      </c>
      <c r="AS128" s="123">
        <v>0</v>
      </c>
      <c r="AT128" s="74">
        <f t="shared" si="66"/>
        <v>0</v>
      </c>
      <c r="AU128" s="123">
        <v>0</v>
      </c>
      <c r="AV128" s="123">
        <v>0</v>
      </c>
      <c r="AW128" s="123">
        <v>0</v>
      </c>
      <c r="AX128" s="123">
        <v>0</v>
      </c>
      <c r="AY128" s="74">
        <f t="shared" si="67"/>
        <v>5.8177192400000006</v>
      </c>
      <c r="AZ128" s="123">
        <v>0</v>
      </c>
      <c r="BA128" s="123">
        <v>5.4212100000000003</v>
      </c>
      <c r="BB128" s="123">
        <v>0</v>
      </c>
      <c r="BC128" s="123">
        <v>0.39650923999999999</v>
      </c>
      <c r="BD128" s="19"/>
      <c r="BE128" s="19"/>
      <c r="BF128" s="40"/>
      <c r="BG128" s="52"/>
      <c r="BH128" s="52"/>
      <c r="BI128" s="52"/>
      <c r="BJ128" s="41"/>
      <c r="BK128" s="1"/>
      <c r="BL128" s="1"/>
      <c r="BM128" s="19"/>
    </row>
    <row r="129" spans="1:65" ht="31.5" x14ac:dyDescent="0.25">
      <c r="A129" s="59" t="s">
        <v>229</v>
      </c>
      <c r="B129" s="60" t="s">
        <v>295</v>
      </c>
      <c r="C129" s="61" t="s">
        <v>296</v>
      </c>
      <c r="D129" s="123">
        <v>5.9555766459999999</v>
      </c>
      <c r="E129" s="74">
        <f>SUBTOTAL(9,F129:I129)</f>
        <v>4.7413647699999997</v>
      </c>
      <c r="F129" s="74">
        <f>K129+P129+U129+Z129</f>
        <v>0</v>
      </c>
      <c r="G129" s="74">
        <f>L129+Q129+V129+AA129</f>
        <v>1.3795330899999998</v>
      </c>
      <c r="H129" s="74">
        <f>M129+R129+W129+AB129</f>
        <v>3.2938316800000003</v>
      </c>
      <c r="I129" s="74">
        <f>N129+S129+X129+AC129</f>
        <v>6.8000000000000005E-2</v>
      </c>
      <c r="J129" s="74">
        <f>SUBTOTAL(9,K129:N129)</f>
        <v>0</v>
      </c>
      <c r="K129" s="123">
        <v>0</v>
      </c>
      <c r="L129" s="123">
        <v>0</v>
      </c>
      <c r="M129" s="123">
        <v>0</v>
      </c>
      <c r="N129" s="123">
        <v>0</v>
      </c>
      <c r="O129" s="74">
        <f t="shared" si="59"/>
        <v>3.2938316800000003</v>
      </c>
      <c r="P129" s="123">
        <v>0</v>
      </c>
      <c r="Q129" s="123">
        <v>0</v>
      </c>
      <c r="R129" s="123">
        <v>3.2938316800000003</v>
      </c>
      <c r="S129" s="123">
        <v>0</v>
      </c>
      <c r="T129" s="74">
        <f t="shared" si="60"/>
        <v>1.4317604299999998</v>
      </c>
      <c r="U129" s="123">
        <v>0</v>
      </c>
      <c r="V129" s="123">
        <v>1.3795330899999998</v>
      </c>
      <c r="W129" s="123">
        <v>0</v>
      </c>
      <c r="X129" s="123">
        <v>5.2227339999999997E-2</v>
      </c>
      <c r="Y129" s="74">
        <f t="shared" si="61"/>
        <v>1.5772660000000001E-2</v>
      </c>
      <c r="Z129" s="123">
        <v>0</v>
      </c>
      <c r="AA129" s="123">
        <v>0</v>
      </c>
      <c r="AB129" s="123">
        <v>0</v>
      </c>
      <c r="AC129" s="123">
        <v>1.5772660000000001E-2</v>
      </c>
      <c r="AD129" s="123">
        <v>5.3066681999999998</v>
      </c>
      <c r="AE129" s="74">
        <f t="shared" si="62"/>
        <v>4.7764201100000001</v>
      </c>
      <c r="AF129" s="74">
        <f t="shared" si="63"/>
        <v>0</v>
      </c>
      <c r="AG129" s="74">
        <f t="shared" si="63"/>
        <v>1.2773454399999999</v>
      </c>
      <c r="AH129" s="74">
        <f t="shared" si="63"/>
        <v>3.4310746700000001</v>
      </c>
      <c r="AI129" s="74">
        <f t="shared" si="63"/>
        <v>6.8000000000000005E-2</v>
      </c>
      <c r="AJ129" s="74">
        <f t="shared" si="64"/>
        <v>3.4310746700000001</v>
      </c>
      <c r="AK129" s="123">
        <v>0</v>
      </c>
      <c r="AL129" s="123">
        <v>0</v>
      </c>
      <c r="AM129" s="123">
        <v>3.4310746700000001</v>
      </c>
      <c r="AN129" s="123">
        <v>0</v>
      </c>
      <c r="AO129" s="74">
        <f t="shared" si="65"/>
        <v>0</v>
      </c>
      <c r="AP129" s="123">
        <v>0</v>
      </c>
      <c r="AQ129" s="123">
        <v>0</v>
      </c>
      <c r="AR129" s="123">
        <v>0</v>
      </c>
      <c r="AS129" s="123">
        <v>0</v>
      </c>
      <c r="AT129" s="74">
        <f t="shared" si="66"/>
        <v>1.34534544</v>
      </c>
      <c r="AU129" s="123">
        <v>0</v>
      </c>
      <c r="AV129" s="123">
        <v>1.2773454399999999</v>
      </c>
      <c r="AW129" s="123">
        <v>0</v>
      </c>
      <c r="AX129" s="123">
        <v>6.8000000000000005E-2</v>
      </c>
      <c r="AY129" s="74">
        <f t="shared" si="67"/>
        <v>0</v>
      </c>
      <c r="AZ129" s="123">
        <v>0</v>
      </c>
      <c r="BA129" s="123">
        <v>0</v>
      </c>
      <c r="BB129" s="123">
        <v>0</v>
      </c>
      <c r="BC129" s="123">
        <v>0</v>
      </c>
      <c r="BD129" s="19"/>
      <c r="BE129" s="19"/>
      <c r="BF129" s="40"/>
      <c r="BG129" s="52"/>
      <c r="BH129" s="52"/>
      <c r="BI129" s="52"/>
      <c r="BJ129" s="41"/>
      <c r="BK129" s="1"/>
      <c r="BL129" s="1"/>
      <c r="BM129" s="19"/>
    </row>
    <row r="130" spans="1:65" ht="31.5" x14ac:dyDescent="0.25">
      <c r="A130" s="49" t="s">
        <v>229</v>
      </c>
      <c r="B130" s="55" t="s">
        <v>297</v>
      </c>
      <c r="C130" s="56" t="s">
        <v>298</v>
      </c>
      <c r="D130" s="123">
        <v>9.2455227020000006</v>
      </c>
      <c r="E130" s="74">
        <f t="shared" si="56"/>
        <v>7.7782152299999998</v>
      </c>
      <c r="F130" s="74">
        <f t="shared" si="57"/>
        <v>0</v>
      </c>
      <c r="G130" s="74">
        <f t="shared" si="57"/>
        <v>7.6162255600000002</v>
      </c>
      <c r="H130" s="74">
        <f t="shared" si="57"/>
        <v>0</v>
      </c>
      <c r="I130" s="74">
        <f t="shared" si="57"/>
        <v>0.16198967</v>
      </c>
      <c r="J130" s="74">
        <f t="shared" si="58"/>
        <v>0</v>
      </c>
      <c r="K130" s="123">
        <v>0</v>
      </c>
      <c r="L130" s="123">
        <v>0</v>
      </c>
      <c r="M130" s="123">
        <v>0</v>
      </c>
      <c r="N130" s="123">
        <v>0</v>
      </c>
      <c r="O130" s="74">
        <f t="shared" si="59"/>
        <v>0</v>
      </c>
      <c r="P130" s="123">
        <v>0</v>
      </c>
      <c r="Q130" s="123">
        <v>0</v>
      </c>
      <c r="R130" s="123">
        <v>0</v>
      </c>
      <c r="S130" s="123">
        <v>0</v>
      </c>
      <c r="T130" s="74">
        <f t="shared" si="60"/>
        <v>0.86606271999999995</v>
      </c>
      <c r="U130" s="123">
        <v>0</v>
      </c>
      <c r="V130" s="123">
        <v>0.85725936999999997</v>
      </c>
      <c r="W130" s="123">
        <v>0</v>
      </c>
      <c r="X130" s="123">
        <v>8.8033499999999997E-3</v>
      </c>
      <c r="Y130" s="74">
        <f t="shared" si="61"/>
        <v>6.9121525099999994</v>
      </c>
      <c r="Z130" s="123">
        <v>0</v>
      </c>
      <c r="AA130" s="123">
        <v>6.7589661899999998</v>
      </c>
      <c r="AB130" s="123">
        <v>0</v>
      </c>
      <c r="AC130" s="123">
        <v>0.15318632000000001</v>
      </c>
      <c r="AD130" s="123">
        <v>7.7316005299999997</v>
      </c>
      <c r="AE130" s="74">
        <f t="shared" si="62"/>
        <v>7.2140503799999998</v>
      </c>
      <c r="AF130" s="74">
        <f t="shared" si="63"/>
        <v>0</v>
      </c>
      <c r="AG130" s="74">
        <f t="shared" si="63"/>
        <v>7.0520607100000001</v>
      </c>
      <c r="AH130" s="74">
        <f t="shared" si="63"/>
        <v>0</v>
      </c>
      <c r="AI130" s="74">
        <f t="shared" si="63"/>
        <v>0.16198967</v>
      </c>
      <c r="AJ130" s="74">
        <f t="shared" si="64"/>
        <v>0</v>
      </c>
      <c r="AK130" s="123">
        <v>0</v>
      </c>
      <c r="AL130" s="123">
        <v>0</v>
      </c>
      <c r="AM130" s="123">
        <v>0</v>
      </c>
      <c r="AN130" s="123">
        <v>0</v>
      </c>
      <c r="AO130" s="74">
        <f t="shared" si="65"/>
        <v>0</v>
      </c>
      <c r="AP130" s="123">
        <v>0</v>
      </c>
      <c r="AQ130" s="123">
        <v>0</v>
      </c>
      <c r="AR130" s="123">
        <v>0</v>
      </c>
      <c r="AS130" s="123">
        <v>0</v>
      </c>
      <c r="AT130" s="74">
        <f t="shared" si="66"/>
        <v>0.16198967</v>
      </c>
      <c r="AU130" s="123">
        <v>0</v>
      </c>
      <c r="AV130" s="123">
        <v>0</v>
      </c>
      <c r="AW130" s="123">
        <v>0</v>
      </c>
      <c r="AX130" s="123">
        <v>0.16198967</v>
      </c>
      <c r="AY130" s="74">
        <f t="shared" si="67"/>
        <v>7.0520607100000001</v>
      </c>
      <c r="AZ130" s="123">
        <v>0</v>
      </c>
      <c r="BA130" s="123">
        <v>7.0520607100000001</v>
      </c>
      <c r="BB130" s="123">
        <v>0</v>
      </c>
      <c r="BC130" s="123">
        <v>0</v>
      </c>
      <c r="BD130" s="19"/>
      <c r="BE130" s="19"/>
      <c r="BF130" s="40"/>
      <c r="BG130" s="52"/>
      <c r="BH130" s="52"/>
      <c r="BI130" s="52"/>
      <c r="BJ130" s="41"/>
      <c r="BK130" s="1"/>
      <c r="BL130" s="1"/>
      <c r="BM130" s="19"/>
    </row>
    <row r="131" spans="1:65" ht="31.5" x14ac:dyDescent="0.25">
      <c r="A131" s="49" t="s">
        <v>229</v>
      </c>
      <c r="B131" s="55" t="s">
        <v>299</v>
      </c>
      <c r="C131" s="56" t="s">
        <v>300</v>
      </c>
      <c r="D131" s="123">
        <v>0.63410250000000001</v>
      </c>
      <c r="E131" s="74">
        <f t="shared" si="56"/>
        <v>0.61252516999999995</v>
      </c>
      <c r="F131" s="74">
        <f t="shared" si="57"/>
        <v>0.61252516999999995</v>
      </c>
      <c r="G131" s="74">
        <f t="shared" si="57"/>
        <v>0</v>
      </c>
      <c r="H131" s="74">
        <f t="shared" si="57"/>
        <v>0</v>
      </c>
      <c r="I131" s="74">
        <f t="shared" si="57"/>
        <v>0</v>
      </c>
      <c r="J131" s="74">
        <f t="shared" si="58"/>
        <v>0</v>
      </c>
      <c r="K131" s="123">
        <v>0</v>
      </c>
      <c r="L131" s="123">
        <v>0</v>
      </c>
      <c r="M131" s="123">
        <v>0</v>
      </c>
      <c r="N131" s="123">
        <v>0</v>
      </c>
      <c r="O131" s="74">
        <f t="shared" si="59"/>
        <v>0.61252516999999995</v>
      </c>
      <c r="P131" s="123">
        <v>0.61252516999999995</v>
      </c>
      <c r="Q131" s="123">
        <v>0</v>
      </c>
      <c r="R131" s="123">
        <v>0</v>
      </c>
      <c r="S131" s="123">
        <v>0</v>
      </c>
      <c r="T131" s="74">
        <f t="shared" si="60"/>
        <v>0</v>
      </c>
      <c r="U131" s="123">
        <v>0</v>
      </c>
      <c r="V131" s="123">
        <v>0</v>
      </c>
      <c r="W131" s="123">
        <v>0</v>
      </c>
      <c r="X131" s="123">
        <v>0</v>
      </c>
      <c r="Y131" s="74">
        <f t="shared" si="61"/>
        <v>0</v>
      </c>
      <c r="Z131" s="123">
        <v>0</v>
      </c>
      <c r="AA131" s="123">
        <v>0</v>
      </c>
      <c r="AB131" s="123">
        <v>0</v>
      </c>
      <c r="AC131" s="123">
        <v>0</v>
      </c>
      <c r="AD131" s="123">
        <v>0.52841875000000005</v>
      </c>
      <c r="AE131" s="74">
        <f t="shared" si="62"/>
        <v>0.51043764999999997</v>
      </c>
      <c r="AF131" s="74">
        <f t="shared" si="63"/>
        <v>0.51043764999999997</v>
      </c>
      <c r="AG131" s="74">
        <f t="shared" si="63"/>
        <v>0</v>
      </c>
      <c r="AH131" s="74">
        <f t="shared" si="63"/>
        <v>0</v>
      </c>
      <c r="AI131" s="74">
        <f t="shared" si="63"/>
        <v>0</v>
      </c>
      <c r="AJ131" s="74">
        <f t="shared" si="64"/>
        <v>0.12760941000000001</v>
      </c>
      <c r="AK131" s="123">
        <v>0.12760941000000001</v>
      </c>
      <c r="AL131" s="123">
        <v>0</v>
      </c>
      <c r="AM131" s="123">
        <v>0</v>
      </c>
      <c r="AN131" s="123">
        <v>0</v>
      </c>
      <c r="AO131" s="74">
        <f t="shared" si="65"/>
        <v>0.38282823999999993</v>
      </c>
      <c r="AP131" s="123">
        <v>0.38282823999999993</v>
      </c>
      <c r="AQ131" s="123">
        <v>0</v>
      </c>
      <c r="AR131" s="123">
        <v>0</v>
      </c>
      <c r="AS131" s="123">
        <v>0</v>
      </c>
      <c r="AT131" s="74">
        <f t="shared" si="66"/>
        <v>0</v>
      </c>
      <c r="AU131" s="123">
        <v>0</v>
      </c>
      <c r="AV131" s="123">
        <v>0</v>
      </c>
      <c r="AW131" s="123">
        <v>0</v>
      </c>
      <c r="AX131" s="123">
        <v>0</v>
      </c>
      <c r="AY131" s="74">
        <f t="shared" si="67"/>
        <v>0</v>
      </c>
      <c r="AZ131" s="123">
        <v>0</v>
      </c>
      <c r="BA131" s="123">
        <v>0</v>
      </c>
      <c r="BB131" s="123">
        <v>0</v>
      </c>
      <c r="BC131" s="123">
        <v>0</v>
      </c>
      <c r="BD131" s="19"/>
      <c r="BE131" s="19"/>
      <c r="BF131" s="40"/>
      <c r="BG131" s="52"/>
      <c r="BH131" s="52"/>
      <c r="BI131" s="52"/>
      <c r="BJ131" s="41"/>
      <c r="BK131" s="1"/>
      <c r="BL131" s="1"/>
      <c r="BM131" s="19"/>
    </row>
    <row r="132" spans="1:65" ht="47.25" x14ac:dyDescent="0.25">
      <c r="A132" s="49" t="s">
        <v>229</v>
      </c>
      <c r="B132" s="55" t="s">
        <v>301</v>
      </c>
      <c r="C132" s="56" t="s">
        <v>302</v>
      </c>
      <c r="D132" s="123" t="s">
        <v>160</v>
      </c>
      <c r="E132" s="74">
        <f>SUBTOTAL(9,F132:I132)</f>
        <v>0.22075</v>
      </c>
      <c r="F132" s="74">
        <f>K132+P132+U132+Z132</f>
        <v>0</v>
      </c>
      <c r="G132" s="74">
        <f>L132+Q132+V132+AA132</f>
        <v>4.9320000000000003E-2</v>
      </c>
      <c r="H132" s="74">
        <f>M132+R132+W132+AB132</f>
        <v>0.17143</v>
      </c>
      <c r="I132" s="74">
        <f>N132+S132+X132+AC132</f>
        <v>0</v>
      </c>
      <c r="J132" s="74">
        <f>SUBTOTAL(9,K132:N132)</f>
        <v>0</v>
      </c>
      <c r="K132" s="123">
        <v>0</v>
      </c>
      <c r="L132" s="123">
        <v>0</v>
      </c>
      <c r="M132" s="123">
        <v>0</v>
      </c>
      <c r="N132" s="123">
        <v>0</v>
      </c>
      <c r="O132" s="74">
        <f>SUBTOTAL(9,P132:S132)</f>
        <v>0</v>
      </c>
      <c r="P132" s="123">
        <v>0</v>
      </c>
      <c r="Q132" s="123">
        <v>0</v>
      </c>
      <c r="R132" s="123">
        <v>0</v>
      </c>
      <c r="S132" s="123">
        <v>0</v>
      </c>
      <c r="T132" s="74">
        <f t="shared" si="60"/>
        <v>0</v>
      </c>
      <c r="U132" s="123">
        <v>0</v>
      </c>
      <c r="V132" s="123">
        <v>0</v>
      </c>
      <c r="W132" s="123">
        <v>0</v>
      </c>
      <c r="X132" s="123">
        <v>0</v>
      </c>
      <c r="Y132" s="74">
        <f t="shared" si="61"/>
        <v>0.22075</v>
      </c>
      <c r="Z132" s="123">
        <v>0</v>
      </c>
      <c r="AA132" s="123">
        <v>4.9320000000000003E-2</v>
      </c>
      <c r="AB132" s="123">
        <v>0.17143</v>
      </c>
      <c r="AC132" s="123">
        <v>0</v>
      </c>
      <c r="AD132" s="123" t="s">
        <v>160</v>
      </c>
      <c r="AE132" s="74">
        <f t="shared" si="62"/>
        <v>0.18395834</v>
      </c>
      <c r="AF132" s="74">
        <f t="shared" si="63"/>
        <v>0</v>
      </c>
      <c r="AG132" s="74">
        <f t="shared" si="63"/>
        <v>4.1100000000000005E-2</v>
      </c>
      <c r="AH132" s="74">
        <f t="shared" si="63"/>
        <v>0.14285834</v>
      </c>
      <c r="AI132" s="74">
        <f t="shared" si="63"/>
        <v>0</v>
      </c>
      <c r="AJ132" s="74">
        <f t="shared" si="64"/>
        <v>0</v>
      </c>
      <c r="AK132" s="123">
        <v>0</v>
      </c>
      <c r="AL132" s="123">
        <v>0</v>
      </c>
      <c r="AM132" s="123">
        <v>0</v>
      </c>
      <c r="AN132" s="123">
        <v>0</v>
      </c>
      <c r="AO132" s="74">
        <f t="shared" si="65"/>
        <v>0</v>
      </c>
      <c r="AP132" s="123">
        <v>0</v>
      </c>
      <c r="AQ132" s="123">
        <v>0</v>
      </c>
      <c r="AR132" s="123">
        <v>0</v>
      </c>
      <c r="AS132" s="123">
        <v>0</v>
      </c>
      <c r="AT132" s="74">
        <f t="shared" si="66"/>
        <v>0.18395834</v>
      </c>
      <c r="AU132" s="123">
        <v>0</v>
      </c>
      <c r="AV132" s="123">
        <v>4.1100000000000005E-2</v>
      </c>
      <c r="AW132" s="123">
        <v>0.14285834</v>
      </c>
      <c r="AX132" s="123">
        <v>0</v>
      </c>
      <c r="AY132" s="74">
        <f t="shared" si="67"/>
        <v>0</v>
      </c>
      <c r="AZ132" s="123">
        <v>0</v>
      </c>
      <c r="BA132" s="123">
        <v>0</v>
      </c>
      <c r="BB132" s="123">
        <v>0</v>
      </c>
      <c r="BC132" s="123">
        <v>0</v>
      </c>
      <c r="BD132" s="19"/>
      <c r="BE132" s="19"/>
      <c r="BF132" s="40"/>
      <c r="BG132" s="52"/>
      <c r="BH132" s="52"/>
      <c r="BI132" s="52"/>
      <c r="BJ132" s="41"/>
      <c r="BK132" s="1"/>
      <c r="BL132" s="1"/>
      <c r="BM132" s="19"/>
    </row>
    <row r="133" spans="1:65" ht="31.5" x14ac:dyDescent="0.25">
      <c r="A133" s="49" t="s">
        <v>229</v>
      </c>
      <c r="B133" s="55" t="s">
        <v>303</v>
      </c>
      <c r="C133" s="56" t="s">
        <v>304</v>
      </c>
      <c r="D133" s="123" t="s">
        <v>160</v>
      </c>
      <c r="E133" s="74">
        <f t="shared" ref="E133" si="68">SUBTOTAL(9,F133:I133)</f>
        <v>1.0764</v>
      </c>
      <c r="F133" s="74">
        <f t="shared" ref="F133:I133" si="69">K133+P133+U133+Z133</f>
        <v>0</v>
      </c>
      <c r="G133" s="74">
        <f t="shared" si="69"/>
        <v>0</v>
      </c>
      <c r="H133" s="74">
        <f t="shared" si="69"/>
        <v>1.0764</v>
      </c>
      <c r="I133" s="74">
        <f t="shared" si="69"/>
        <v>0</v>
      </c>
      <c r="J133" s="74">
        <f t="shared" ref="J133" si="70">SUBTOTAL(9,K133:N133)</f>
        <v>0</v>
      </c>
      <c r="K133" s="123">
        <v>0</v>
      </c>
      <c r="L133" s="123">
        <v>0</v>
      </c>
      <c r="M133" s="123">
        <v>0</v>
      </c>
      <c r="N133" s="123">
        <v>0</v>
      </c>
      <c r="O133" s="74">
        <f>SUBTOTAL(9,P133:S133)</f>
        <v>0</v>
      </c>
      <c r="P133" s="123">
        <v>0</v>
      </c>
      <c r="Q133" s="123">
        <v>0</v>
      </c>
      <c r="R133" s="123">
        <v>0</v>
      </c>
      <c r="S133" s="123">
        <v>0</v>
      </c>
      <c r="T133" s="74">
        <f t="shared" si="60"/>
        <v>0</v>
      </c>
      <c r="U133" s="123">
        <v>0</v>
      </c>
      <c r="V133" s="123">
        <v>0</v>
      </c>
      <c r="W133" s="123">
        <v>0</v>
      </c>
      <c r="X133" s="123">
        <v>0</v>
      </c>
      <c r="Y133" s="74">
        <f t="shared" si="61"/>
        <v>1.0764</v>
      </c>
      <c r="Z133" s="123">
        <v>0</v>
      </c>
      <c r="AA133" s="123">
        <v>0</v>
      </c>
      <c r="AB133" s="123">
        <v>1.0764</v>
      </c>
      <c r="AC133" s="123">
        <v>0</v>
      </c>
      <c r="AD133" s="123" t="s">
        <v>160</v>
      </c>
      <c r="AE133" s="74">
        <f t="shared" si="62"/>
        <v>0</v>
      </c>
      <c r="AF133" s="74">
        <f t="shared" si="63"/>
        <v>0</v>
      </c>
      <c r="AG133" s="74">
        <f t="shared" si="63"/>
        <v>0</v>
      </c>
      <c r="AH133" s="74">
        <f t="shared" si="63"/>
        <v>0</v>
      </c>
      <c r="AI133" s="74">
        <f t="shared" si="63"/>
        <v>0</v>
      </c>
      <c r="AJ133" s="74">
        <f t="shared" si="64"/>
        <v>0</v>
      </c>
      <c r="AK133" s="123">
        <v>0</v>
      </c>
      <c r="AL133" s="123">
        <v>0</v>
      </c>
      <c r="AM133" s="123">
        <v>0</v>
      </c>
      <c r="AN133" s="123">
        <v>0</v>
      </c>
      <c r="AO133" s="74">
        <f t="shared" si="65"/>
        <v>0</v>
      </c>
      <c r="AP133" s="123">
        <v>0</v>
      </c>
      <c r="AQ133" s="123">
        <v>0</v>
      </c>
      <c r="AR133" s="123">
        <v>0</v>
      </c>
      <c r="AS133" s="123">
        <v>0</v>
      </c>
      <c r="AT133" s="74">
        <f t="shared" si="66"/>
        <v>0</v>
      </c>
      <c r="AU133" s="123">
        <v>0</v>
      </c>
      <c r="AV133" s="123">
        <v>0</v>
      </c>
      <c r="AW133" s="123">
        <v>0</v>
      </c>
      <c r="AX133" s="123">
        <v>0</v>
      </c>
      <c r="AY133" s="74">
        <f t="shared" si="67"/>
        <v>0</v>
      </c>
      <c r="AZ133" s="123">
        <v>0</v>
      </c>
      <c r="BA133" s="123">
        <v>0</v>
      </c>
      <c r="BB133" s="123">
        <v>0</v>
      </c>
      <c r="BC133" s="123">
        <v>0</v>
      </c>
      <c r="BD133" s="19"/>
      <c r="BE133" s="19"/>
      <c r="BF133" s="40"/>
      <c r="BG133" s="52"/>
      <c r="BH133" s="52"/>
      <c r="BI133" s="52"/>
      <c r="BJ133" s="41"/>
      <c r="BK133" s="1"/>
      <c r="BL133" s="1"/>
      <c r="BM133" s="19"/>
    </row>
    <row r="134" spans="1:65" s="19" customFormat="1" ht="47.25" x14ac:dyDescent="0.25">
      <c r="A134" s="45" t="s">
        <v>305</v>
      </c>
      <c r="B134" s="48" t="s">
        <v>306</v>
      </c>
      <c r="C134" s="47" t="s">
        <v>79</v>
      </c>
      <c r="D134" s="122">
        <f t="shared" ref="D134:BC134" si="71">D135</f>
        <v>0</v>
      </c>
      <c r="E134" s="122">
        <f t="shared" si="71"/>
        <v>0</v>
      </c>
      <c r="F134" s="122">
        <f t="shared" si="71"/>
        <v>0</v>
      </c>
      <c r="G134" s="122">
        <f t="shared" si="71"/>
        <v>0</v>
      </c>
      <c r="H134" s="122">
        <f t="shared" si="71"/>
        <v>0</v>
      </c>
      <c r="I134" s="122">
        <f t="shared" si="71"/>
        <v>0</v>
      </c>
      <c r="J134" s="122">
        <f t="shared" si="71"/>
        <v>0</v>
      </c>
      <c r="K134" s="122">
        <f t="shared" si="71"/>
        <v>0</v>
      </c>
      <c r="L134" s="122">
        <f t="shared" si="71"/>
        <v>0</v>
      </c>
      <c r="M134" s="122">
        <f t="shared" si="71"/>
        <v>0</v>
      </c>
      <c r="N134" s="122">
        <f t="shared" si="71"/>
        <v>0</v>
      </c>
      <c r="O134" s="122">
        <f t="shared" si="71"/>
        <v>0</v>
      </c>
      <c r="P134" s="122">
        <f t="shared" si="71"/>
        <v>0</v>
      </c>
      <c r="Q134" s="122">
        <f t="shared" si="71"/>
        <v>0</v>
      </c>
      <c r="R134" s="122">
        <f t="shared" si="71"/>
        <v>0</v>
      </c>
      <c r="S134" s="122">
        <f t="shared" si="71"/>
        <v>0</v>
      </c>
      <c r="T134" s="122">
        <f t="shared" si="71"/>
        <v>0</v>
      </c>
      <c r="U134" s="122">
        <f t="shared" si="71"/>
        <v>0</v>
      </c>
      <c r="V134" s="122">
        <f t="shared" si="71"/>
        <v>0</v>
      </c>
      <c r="W134" s="122">
        <f t="shared" si="71"/>
        <v>0</v>
      </c>
      <c r="X134" s="122">
        <f t="shared" si="71"/>
        <v>0</v>
      </c>
      <c r="Y134" s="122">
        <f t="shared" si="71"/>
        <v>0</v>
      </c>
      <c r="Z134" s="122">
        <f t="shared" si="71"/>
        <v>0</v>
      </c>
      <c r="AA134" s="122">
        <f t="shared" si="71"/>
        <v>0</v>
      </c>
      <c r="AB134" s="122">
        <f t="shared" si="71"/>
        <v>0</v>
      </c>
      <c r="AC134" s="122">
        <f t="shared" si="71"/>
        <v>0</v>
      </c>
      <c r="AD134" s="122">
        <f t="shared" si="71"/>
        <v>0</v>
      </c>
      <c r="AE134" s="122">
        <f t="shared" si="71"/>
        <v>0</v>
      </c>
      <c r="AF134" s="122">
        <f t="shared" si="71"/>
        <v>0</v>
      </c>
      <c r="AG134" s="122">
        <f t="shared" si="71"/>
        <v>0</v>
      </c>
      <c r="AH134" s="122">
        <f t="shared" si="71"/>
        <v>0</v>
      </c>
      <c r="AI134" s="122">
        <f t="shared" si="71"/>
        <v>0</v>
      </c>
      <c r="AJ134" s="122">
        <f t="shared" si="71"/>
        <v>0</v>
      </c>
      <c r="AK134" s="122">
        <f t="shared" si="71"/>
        <v>0</v>
      </c>
      <c r="AL134" s="122">
        <f t="shared" si="71"/>
        <v>0</v>
      </c>
      <c r="AM134" s="122">
        <f t="shared" si="71"/>
        <v>0</v>
      </c>
      <c r="AN134" s="122">
        <f t="shared" si="71"/>
        <v>0</v>
      </c>
      <c r="AO134" s="122">
        <f t="shared" si="71"/>
        <v>0</v>
      </c>
      <c r="AP134" s="122">
        <f t="shared" si="71"/>
        <v>0</v>
      </c>
      <c r="AQ134" s="122">
        <f t="shared" si="71"/>
        <v>0</v>
      </c>
      <c r="AR134" s="122">
        <f t="shared" si="71"/>
        <v>0</v>
      </c>
      <c r="AS134" s="122">
        <f t="shared" si="71"/>
        <v>0</v>
      </c>
      <c r="AT134" s="122">
        <f t="shared" si="71"/>
        <v>0</v>
      </c>
      <c r="AU134" s="122">
        <f t="shared" si="71"/>
        <v>0</v>
      </c>
      <c r="AV134" s="122">
        <f t="shared" si="71"/>
        <v>0</v>
      </c>
      <c r="AW134" s="122">
        <f t="shared" si="71"/>
        <v>0</v>
      </c>
      <c r="AX134" s="122">
        <f t="shared" si="71"/>
        <v>0</v>
      </c>
      <c r="AY134" s="122">
        <f t="shared" si="71"/>
        <v>0</v>
      </c>
      <c r="AZ134" s="122">
        <f t="shared" si="71"/>
        <v>0</v>
      </c>
      <c r="BA134" s="122">
        <f t="shared" si="71"/>
        <v>0</v>
      </c>
      <c r="BB134" s="122">
        <f t="shared" si="71"/>
        <v>0</v>
      </c>
      <c r="BC134" s="122">
        <f t="shared" si="71"/>
        <v>0</v>
      </c>
      <c r="BF134" s="40"/>
      <c r="BJ134" s="41"/>
    </row>
    <row r="135" spans="1:65" s="19" customFormat="1" ht="15.75" x14ac:dyDescent="0.25">
      <c r="A135" s="45" t="s">
        <v>307</v>
      </c>
      <c r="B135" s="48" t="s">
        <v>308</v>
      </c>
      <c r="C135" s="47" t="s">
        <v>79</v>
      </c>
      <c r="D135" s="122">
        <f t="shared" ref="D135:BC135" si="72">D136+D137</f>
        <v>0</v>
      </c>
      <c r="E135" s="122">
        <f t="shared" si="72"/>
        <v>0</v>
      </c>
      <c r="F135" s="122">
        <f t="shared" si="72"/>
        <v>0</v>
      </c>
      <c r="G135" s="122">
        <f t="shared" si="72"/>
        <v>0</v>
      </c>
      <c r="H135" s="122">
        <f t="shared" si="72"/>
        <v>0</v>
      </c>
      <c r="I135" s="122">
        <f t="shared" si="72"/>
        <v>0</v>
      </c>
      <c r="J135" s="122">
        <f t="shared" si="72"/>
        <v>0</v>
      </c>
      <c r="K135" s="122">
        <f t="shared" si="72"/>
        <v>0</v>
      </c>
      <c r="L135" s="122">
        <f t="shared" si="72"/>
        <v>0</v>
      </c>
      <c r="M135" s="122">
        <f t="shared" si="72"/>
        <v>0</v>
      </c>
      <c r="N135" s="122">
        <f t="shared" si="72"/>
        <v>0</v>
      </c>
      <c r="O135" s="122">
        <f t="shared" si="72"/>
        <v>0</v>
      </c>
      <c r="P135" s="122">
        <f t="shared" si="72"/>
        <v>0</v>
      </c>
      <c r="Q135" s="122">
        <f t="shared" si="72"/>
        <v>0</v>
      </c>
      <c r="R135" s="122">
        <f t="shared" si="72"/>
        <v>0</v>
      </c>
      <c r="S135" s="122">
        <f t="shared" si="72"/>
        <v>0</v>
      </c>
      <c r="T135" s="122">
        <f t="shared" si="72"/>
        <v>0</v>
      </c>
      <c r="U135" s="122">
        <f t="shared" si="72"/>
        <v>0</v>
      </c>
      <c r="V135" s="122">
        <f t="shared" si="72"/>
        <v>0</v>
      </c>
      <c r="W135" s="122">
        <f t="shared" si="72"/>
        <v>0</v>
      </c>
      <c r="X135" s="122">
        <f t="shared" si="72"/>
        <v>0</v>
      </c>
      <c r="Y135" s="122">
        <f t="shared" si="72"/>
        <v>0</v>
      </c>
      <c r="Z135" s="122">
        <f t="shared" si="72"/>
        <v>0</v>
      </c>
      <c r="AA135" s="122">
        <f t="shared" si="72"/>
        <v>0</v>
      </c>
      <c r="AB135" s="122">
        <f t="shared" si="72"/>
        <v>0</v>
      </c>
      <c r="AC135" s="122">
        <f t="shared" si="72"/>
        <v>0</v>
      </c>
      <c r="AD135" s="122">
        <f t="shared" si="72"/>
        <v>0</v>
      </c>
      <c r="AE135" s="122">
        <f t="shared" si="72"/>
        <v>0</v>
      </c>
      <c r="AF135" s="122">
        <f t="shared" si="72"/>
        <v>0</v>
      </c>
      <c r="AG135" s="122">
        <f t="shared" si="72"/>
        <v>0</v>
      </c>
      <c r="AH135" s="122">
        <f t="shared" si="72"/>
        <v>0</v>
      </c>
      <c r="AI135" s="122">
        <f t="shared" si="72"/>
        <v>0</v>
      </c>
      <c r="AJ135" s="122">
        <f t="shared" si="72"/>
        <v>0</v>
      </c>
      <c r="AK135" s="122">
        <f t="shared" si="72"/>
        <v>0</v>
      </c>
      <c r="AL135" s="122">
        <f t="shared" si="72"/>
        <v>0</v>
      </c>
      <c r="AM135" s="122">
        <f t="shared" si="72"/>
        <v>0</v>
      </c>
      <c r="AN135" s="122">
        <f t="shared" si="72"/>
        <v>0</v>
      </c>
      <c r="AO135" s="122">
        <f t="shared" si="72"/>
        <v>0</v>
      </c>
      <c r="AP135" s="122">
        <f t="shared" si="72"/>
        <v>0</v>
      </c>
      <c r="AQ135" s="122">
        <f t="shared" si="72"/>
        <v>0</v>
      </c>
      <c r="AR135" s="122">
        <f t="shared" si="72"/>
        <v>0</v>
      </c>
      <c r="AS135" s="122">
        <f t="shared" si="72"/>
        <v>0</v>
      </c>
      <c r="AT135" s="122">
        <f t="shared" si="72"/>
        <v>0</v>
      </c>
      <c r="AU135" s="122">
        <f t="shared" si="72"/>
        <v>0</v>
      </c>
      <c r="AV135" s="122">
        <f t="shared" si="72"/>
        <v>0</v>
      </c>
      <c r="AW135" s="122">
        <f t="shared" si="72"/>
        <v>0</v>
      </c>
      <c r="AX135" s="122">
        <f t="shared" si="72"/>
        <v>0</v>
      </c>
      <c r="AY135" s="122">
        <f t="shared" si="72"/>
        <v>0</v>
      </c>
      <c r="AZ135" s="122">
        <f t="shared" si="72"/>
        <v>0</v>
      </c>
      <c r="BA135" s="122">
        <f t="shared" si="72"/>
        <v>0</v>
      </c>
      <c r="BB135" s="122">
        <f t="shared" si="72"/>
        <v>0</v>
      </c>
      <c r="BC135" s="122">
        <f t="shared" si="72"/>
        <v>0</v>
      </c>
      <c r="BF135" s="40"/>
      <c r="BJ135" s="41"/>
    </row>
    <row r="136" spans="1:65" s="19" customFormat="1" ht="47.25" x14ac:dyDescent="0.25">
      <c r="A136" s="45" t="s">
        <v>309</v>
      </c>
      <c r="B136" s="46" t="s">
        <v>310</v>
      </c>
      <c r="C136" s="47" t="s">
        <v>79</v>
      </c>
      <c r="D136" s="122">
        <v>0</v>
      </c>
      <c r="E136" s="122">
        <v>0</v>
      </c>
      <c r="F136" s="122">
        <v>0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2">
        <v>0</v>
      </c>
      <c r="M136" s="122">
        <v>0</v>
      </c>
      <c r="N136" s="122">
        <v>0</v>
      </c>
      <c r="O136" s="122">
        <v>0</v>
      </c>
      <c r="P136" s="122">
        <v>0</v>
      </c>
      <c r="Q136" s="122">
        <v>0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2">
        <v>0</v>
      </c>
      <c r="Y136" s="122">
        <v>0</v>
      </c>
      <c r="Z136" s="122">
        <v>0</v>
      </c>
      <c r="AA136" s="122">
        <v>0</v>
      </c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2">
        <v>0</v>
      </c>
      <c r="AI136" s="122">
        <v>0</v>
      </c>
      <c r="AJ136" s="122">
        <v>0</v>
      </c>
      <c r="AK136" s="122">
        <v>0</v>
      </c>
      <c r="AL136" s="122">
        <v>0</v>
      </c>
      <c r="AM136" s="122">
        <v>0</v>
      </c>
      <c r="AN136" s="122">
        <v>0</v>
      </c>
      <c r="AO136" s="122">
        <v>0</v>
      </c>
      <c r="AP136" s="122">
        <v>0</v>
      </c>
      <c r="AQ136" s="122">
        <v>0</v>
      </c>
      <c r="AR136" s="122">
        <v>0</v>
      </c>
      <c r="AS136" s="122">
        <v>0</v>
      </c>
      <c r="AT136" s="122">
        <v>0</v>
      </c>
      <c r="AU136" s="122">
        <v>0</v>
      </c>
      <c r="AV136" s="122">
        <v>0</v>
      </c>
      <c r="AW136" s="122">
        <v>0</v>
      </c>
      <c r="AX136" s="122">
        <v>0</v>
      </c>
      <c r="AY136" s="122">
        <v>0</v>
      </c>
      <c r="AZ136" s="122">
        <v>0</v>
      </c>
      <c r="BA136" s="122">
        <v>0</v>
      </c>
      <c r="BB136" s="122">
        <v>0</v>
      </c>
      <c r="BC136" s="122">
        <v>0</v>
      </c>
      <c r="BF136" s="40"/>
      <c r="BJ136" s="41"/>
    </row>
    <row r="137" spans="1:65" s="19" customFormat="1" ht="47.25" x14ac:dyDescent="0.25">
      <c r="A137" s="48" t="s">
        <v>311</v>
      </c>
      <c r="B137" s="48" t="s">
        <v>312</v>
      </c>
      <c r="C137" s="47" t="s">
        <v>79</v>
      </c>
      <c r="D137" s="122"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2">
        <v>0</v>
      </c>
      <c r="M137" s="122">
        <v>0</v>
      </c>
      <c r="N137" s="122">
        <v>0</v>
      </c>
      <c r="O137" s="122">
        <v>0</v>
      </c>
      <c r="P137" s="122">
        <v>0</v>
      </c>
      <c r="Q137" s="122">
        <v>0</v>
      </c>
      <c r="R137" s="122">
        <v>0</v>
      </c>
      <c r="S137" s="122">
        <v>0</v>
      </c>
      <c r="T137" s="122">
        <v>0</v>
      </c>
      <c r="U137" s="122">
        <v>0</v>
      </c>
      <c r="V137" s="122">
        <v>0</v>
      </c>
      <c r="W137" s="122">
        <v>0</v>
      </c>
      <c r="X137" s="122">
        <v>0</v>
      </c>
      <c r="Y137" s="122">
        <v>0</v>
      </c>
      <c r="Z137" s="122">
        <v>0</v>
      </c>
      <c r="AA137" s="122">
        <v>0</v>
      </c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22">
        <v>0</v>
      </c>
      <c r="AH137" s="122">
        <v>0</v>
      </c>
      <c r="AI137" s="122">
        <v>0</v>
      </c>
      <c r="AJ137" s="122">
        <v>0</v>
      </c>
      <c r="AK137" s="122">
        <v>0</v>
      </c>
      <c r="AL137" s="122">
        <v>0</v>
      </c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2">
        <v>0</v>
      </c>
      <c r="AS137" s="122">
        <v>0</v>
      </c>
      <c r="AT137" s="122">
        <v>0</v>
      </c>
      <c r="AU137" s="122">
        <v>0</v>
      </c>
      <c r="AV137" s="122">
        <v>0</v>
      </c>
      <c r="AW137" s="122">
        <v>0</v>
      </c>
      <c r="AX137" s="122">
        <v>0</v>
      </c>
      <c r="AY137" s="122">
        <v>0</v>
      </c>
      <c r="AZ137" s="122">
        <v>0</v>
      </c>
      <c r="BA137" s="122">
        <v>0</v>
      </c>
      <c r="BB137" s="122">
        <v>0</v>
      </c>
      <c r="BC137" s="122">
        <v>0</v>
      </c>
      <c r="BF137" s="40"/>
      <c r="BJ137" s="41"/>
    </row>
    <row r="138" spans="1:65" s="19" customFormat="1" ht="15.75" x14ac:dyDescent="0.25">
      <c r="A138" s="45" t="s">
        <v>313</v>
      </c>
      <c r="B138" s="69" t="s">
        <v>314</v>
      </c>
      <c r="C138" s="70" t="s">
        <v>79</v>
      </c>
      <c r="D138" s="122"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2">
        <v>0</v>
      </c>
      <c r="M138" s="122">
        <v>0</v>
      </c>
      <c r="N138" s="122">
        <v>0</v>
      </c>
      <c r="O138" s="122">
        <v>0</v>
      </c>
      <c r="P138" s="122">
        <v>0</v>
      </c>
      <c r="Q138" s="122">
        <v>0</v>
      </c>
      <c r="R138" s="122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2">
        <v>0</v>
      </c>
      <c r="Y138" s="122">
        <v>0</v>
      </c>
      <c r="Z138" s="122">
        <v>0</v>
      </c>
      <c r="AA138" s="122">
        <v>0</v>
      </c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22">
        <v>0</v>
      </c>
      <c r="AH138" s="122">
        <v>0</v>
      </c>
      <c r="AI138" s="122">
        <v>0</v>
      </c>
      <c r="AJ138" s="122">
        <v>0</v>
      </c>
      <c r="AK138" s="122">
        <v>0</v>
      </c>
      <c r="AL138" s="122">
        <v>0</v>
      </c>
      <c r="AM138" s="122">
        <v>0</v>
      </c>
      <c r="AN138" s="122">
        <v>0</v>
      </c>
      <c r="AO138" s="122">
        <v>0</v>
      </c>
      <c r="AP138" s="122">
        <v>0</v>
      </c>
      <c r="AQ138" s="122">
        <v>0</v>
      </c>
      <c r="AR138" s="122">
        <v>0</v>
      </c>
      <c r="AS138" s="122">
        <v>0</v>
      </c>
      <c r="AT138" s="122">
        <v>0</v>
      </c>
      <c r="AU138" s="122">
        <v>0</v>
      </c>
      <c r="AV138" s="122">
        <v>0</v>
      </c>
      <c r="AW138" s="122">
        <v>0</v>
      </c>
      <c r="AX138" s="122">
        <v>0</v>
      </c>
      <c r="AY138" s="122">
        <v>0</v>
      </c>
      <c r="AZ138" s="122">
        <v>0</v>
      </c>
      <c r="BA138" s="122">
        <v>0</v>
      </c>
      <c r="BB138" s="122">
        <v>0</v>
      </c>
      <c r="BC138" s="122">
        <v>0</v>
      </c>
      <c r="BF138" s="40"/>
      <c r="BJ138" s="41"/>
    </row>
    <row r="139" spans="1:65" s="19" customFormat="1" ht="47.25" x14ac:dyDescent="0.25">
      <c r="A139" s="45" t="s">
        <v>315</v>
      </c>
      <c r="B139" s="69" t="s">
        <v>310</v>
      </c>
      <c r="C139" s="70" t="s">
        <v>79</v>
      </c>
      <c r="D139" s="122"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2">
        <v>0</v>
      </c>
      <c r="M139" s="122">
        <v>0</v>
      </c>
      <c r="N139" s="122">
        <v>0</v>
      </c>
      <c r="O139" s="122">
        <v>0</v>
      </c>
      <c r="P139" s="122">
        <v>0</v>
      </c>
      <c r="Q139" s="122">
        <v>0</v>
      </c>
      <c r="R139" s="122">
        <v>0</v>
      </c>
      <c r="S139" s="122">
        <v>0</v>
      </c>
      <c r="T139" s="122">
        <v>0</v>
      </c>
      <c r="U139" s="122">
        <v>0</v>
      </c>
      <c r="V139" s="122">
        <v>0</v>
      </c>
      <c r="W139" s="122">
        <v>0</v>
      </c>
      <c r="X139" s="122">
        <v>0</v>
      </c>
      <c r="Y139" s="122">
        <v>0</v>
      </c>
      <c r="Z139" s="122">
        <v>0</v>
      </c>
      <c r="AA139" s="122">
        <v>0</v>
      </c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22">
        <v>0</v>
      </c>
      <c r="AH139" s="122">
        <v>0</v>
      </c>
      <c r="AI139" s="122">
        <v>0</v>
      </c>
      <c r="AJ139" s="122">
        <v>0</v>
      </c>
      <c r="AK139" s="122">
        <v>0</v>
      </c>
      <c r="AL139" s="122">
        <v>0</v>
      </c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2">
        <v>0</v>
      </c>
      <c r="AS139" s="122">
        <v>0</v>
      </c>
      <c r="AT139" s="122">
        <v>0</v>
      </c>
      <c r="AU139" s="122">
        <v>0</v>
      </c>
      <c r="AV139" s="122">
        <v>0</v>
      </c>
      <c r="AW139" s="122">
        <v>0</v>
      </c>
      <c r="AX139" s="122">
        <v>0</v>
      </c>
      <c r="AY139" s="122">
        <v>0</v>
      </c>
      <c r="AZ139" s="122">
        <v>0</v>
      </c>
      <c r="BA139" s="122">
        <v>0</v>
      </c>
      <c r="BB139" s="122">
        <v>0</v>
      </c>
      <c r="BC139" s="122">
        <v>0</v>
      </c>
      <c r="BF139" s="40"/>
      <c r="BJ139" s="41"/>
    </row>
    <row r="140" spans="1:65" s="19" customFormat="1" ht="47.25" x14ac:dyDescent="0.25">
      <c r="A140" s="45" t="s">
        <v>316</v>
      </c>
      <c r="B140" s="69" t="s">
        <v>312</v>
      </c>
      <c r="C140" s="70" t="s">
        <v>79</v>
      </c>
      <c r="D140" s="122"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2">
        <v>0</v>
      </c>
      <c r="M140" s="122">
        <v>0</v>
      </c>
      <c r="N140" s="122">
        <v>0</v>
      </c>
      <c r="O140" s="122">
        <v>0</v>
      </c>
      <c r="P140" s="122">
        <v>0</v>
      </c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2">
        <v>0</v>
      </c>
      <c r="Y140" s="122">
        <v>0</v>
      </c>
      <c r="Z140" s="122">
        <v>0</v>
      </c>
      <c r="AA140" s="122">
        <v>0</v>
      </c>
      <c r="AB140" s="122">
        <v>0</v>
      </c>
      <c r="AC140" s="122">
        <v>0</v>
      </c>
      <c r="AD140" s="122">
        <v>0</v>
      </c>
      <c r="AE140" s="122">
        <v>0</v>
      </c>
      <c r="AF140" s="122">
        <v>0</v>
      </c>
      <c r="AG140" s="122">
        <v>0</v>
      </c>
      <c r="AH140" s="122">
        <v>0</v>
      </c>
      <c r="AI140" s="122">
        <v>0</v>
      </c>
      <c r="AJ140" s="122">
        <v>0</v>
      </c>
      <c r="AK140" s="122">
        <v>0</v>
      </c>
      <c r="AL140" s="122">
        <v>0</v>
      </c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2">
        <v>0</v>
      </c>
      <c r="AS140" s="122">
        <v>0</v>
      </c>
      <c r="AT140" s="122">
        <v>0</v>
      </c>
      <c r="AU140" s="122">
        <v>0</v>
      </c>
      <c r="AV140" s="122">
        <v>0</v>
      </c>
      <c r="AW140" s="122">
        <v>0</v>
      </c>
      <c r="AX140" s="122">
        <v>0</v>
      </c>
      <c r="AY140" s="122">
        <v>0</v>
      </c>
      <c r="AZ140" s="122">
        <v>0</v>
      </c>
      <c r="BA140" s="122">
        <v>0</v>
      </c>
      <c r="BB140" s="122">
        <v>0</v>
      </c>
      <c r="BC140" s="122">
        <v>0</v>
      </c>
      <c r="BF140" s="40"/>
      <c r="BJ140" s="41"/>
    </row>
    <row r="141" spans="1:65" s="19" customFormat="1" ht="15.75" x14ac:dyDescent="0.25">
      <c r="A141" s="47" t="s">
        <v>317</v>
      </c>
      <c r="B141" s="48" t="s">
        <v>318</v>
      </c>
      <c r="C141" s="47" t="s">
        <v>79</v>
      </c>
      <c r="D141" s="122">
        <f t="shared" ref="D141:BC141" si="73">SUM(D148,D145,D143,D142)</f>
        <v>960.67019199049992</v>
      </c>
      <c r="E141" s="122">
        <f t="shared" si="73"/>
        <v>913.40509055999996</v>
      </c>
      <c r="F141" s="122">
        <f t="shared" si="73"/>
        <v>3.4949447899999999</v>
      </c>
      <c r="G141" s="122">
        <f t="shared" si="73"/>
        <v>795.42370378999999</v>
      </c>
      <c r="H141" s="122">
        <f t="shared" si="73"/>
        <v>43.414217210000004</v>
      </c>
      <c r="I141" s="122">
        <f t="shared" si="73"/>
        <v>71.072224769999991</v>
      </c>
      <c r="J141" s="122">
        <f t="shared" si="73"/>
        <v>157.30042244000003</v>
      </c>
      <c r="K141" s="122">
        <f t="shared" si="73"/>
        <v>0.49610399999999999</v>
      </c>
      <c r="L141" s="122">
        <f t="shared" si="73"/>
        <v>107.61426399</v>
      </c>
      <c r="M141" s="122">
        <f t="shared" si="73"/>
        <v>22.951861800000003</v>
      </c>
      <c r="N141" s="122">
        <f t="shared" si="73"/>
        <v>26.238192649999998</v>
      </c>
      <c r="O141" s="122">
        <f t="shared" si="73"/>
        <v>174.36546902000001</v>
      </c>
      <c r="P141" s="122">
        <f t="shared" si="73"/>
        <v>1.3886015700000001</v>
      </c>
      <c r="Q141" s="122">
        <f t="shared" si="73"/>
        <v>151.2757494</v>
      </c>
      <c r="R141" s="122">
        <f t="shared" si="73"/>
        <v>13.775621660000001</v>
      </c>
      <c r="S141" s="122">
        <f t="shared" si="73"/>
        <v>7.9254963900000011</v>
      </c>
      <c r="T141" s="122">
        <f t="shared" si="73"/>
        <v>401.35364230000005</v>
      </c>
      <c r="U141" s="122">
        <f t="shared" si="73"/>
        <v>1.6102392200000002</v>
      </c>
      <c r="V141" s="122">
        <f t="shared" si="73"/>
        <v>367.66958400999999</v>
      </c>
      <c r="W141" s="122">
        <f t="shared" si="73"/>
        <v>5.1552873699999999</v>
      </c>
      <c r="X141" s="122">
        <f t="shared" si="73"/>
        <v>26.918531700000003</v>
      </c>
      <c r="Y141" s="122">
        <f t="shared" si="73"/>
        <v>180.38555680000002</v>
      </c>
      <c r="Z141" s="122">
        <f t="shared" si="73"/>
        <v>0</v>
      </c>
      <c r="AA141" s="122">
        <f t="shared" si="73"/>
        <v>168.86410639000002</v>
      </c>
      <c r="AB141" s="122">
        <f t="shared" si="73"/>
        <v>1.53144638</v>
      </c>
      <c r="AC141" s="122">
        <f t="shared" si="73"/>
        <v>9.9900040299999961</v>
      </c>
      <c r="AD141" s="122">
        <f t="shared" si="73"/>
        <v>788.87015283999995</v>
      </c>
      <c r="AE141" s="122">
        <f t="shared" si="73"/>
        <v>432.56775999000001</v>
      </c>
      <c r="AF141" s="122">
        <f t="shared" si="73"/>
        <v>1.54289063</v>
      </c>
      <c r="AG141" s="122">
        <f t="shared" si="73"/>
        <v>314.88052087</v>
      </c>
      <c r="AH141" s="122">
        <f t="shared" si="73"/>
        <v>58.186899319999995</v>
      </c>
      <c r="AI141" s="122">
        <f t="shared" si="73"/>
        <v>57.95744916999999</v>
      </c>
      <c r="AJ141" s="122">
        <f t="shared" si="73"/>
        <v>67.434214119999993</v>
      </c>
      <c r="AK141" s="122">
        <f t="shared" si="73"/>
        <v>0</v>
      </c>
      <c r="AL141" s="122">
        <f t="shared" si="73"/>
        <v>42.722378800000001</v>
      </c>
      <c r="AM141" s="122">
        <f t="shared" si="73"/>
        <v>4.0188146800000002</v>
      </c>
      <c r="AN141" s="122">
        <f t="shared" si="73"/>
        <v>20.69302064</v>
      </c>
      <c r="AO141" s="122">
        <f t="shared" si="73"/>
        <v>88.611214779999997</v>
      </c>
      <c r="AP141" s="122">
        <f t="shared" si="73"/>
        <v>1.54289063</v>
      </c>
      <c r="AQ141" s="122">
        <f t="shared" si="73"/>
        <v>57.219731199999998</v>
      </c>
      <c r="AR141" s="122">
        <f t="shared" si="73"/>
        <v>24.228870219999997</v>
      </c>
      <c r="AS141" s="122">
        <f t="shared" si="73"/>
        <v>5.6197227299999994</v>
      </c>
      <c r="AT141" s="122">
        <f t="shared" si="73"/>
        <v>250.26108987000001</v>
      </c>
      <c r="AU141" s="122">
        <f t="shared" si="73"/>
        <v>0</v>
      </c>
      <c r="AV141" s="122">
        <f t="shared" si="73"/>
        <v>211.58892486999997</v>
      </c>
      <c r="AW141" s="122">
        <f t="shared" si="73"/>
        <v>22.551700480000001</v>
      </c>
      <c r="AX141" s="122">
        <f t="shared" si="73"/>
        <v>16.120464519999999</v>
      </c>
      <c r="AY141" s="122">
        <f t="shared" si="73"/>
        <v>26.261241219999988</v>
      </c>
      <c r="AZ141" s="122">
        <f t="shared" si="73"/>
        <v>0</v>
      </c>
      <c r="BA141" s="122">
        <f t="shared" si="73"/>
        <v>3.3494859999999953</v>
      </c>
      <c r="BB141" s="122">
        <f t="shared" si="73"/>
        <v>7.3875139399999981</v>
      </c>
      <c r="BC141" s="122">
        <f t="shared" si="73"/>
        <v>15.524241279999995</v>
      </c>
      <c r="BF141" s="40"/>
      <c r="BJ141" s="41"/>
    </row>
    <row r="142" spans="1:65" s="19" customFormat="1" ht="31.5" x14ac:dyDescent="0.25">
      <c r="A142" s="45" t="s">
        <v>319</v>
      </c>
      <c r="B142" s="48" t="s">
        <v>320</v>
      </c>
      <c r="C142" s="47" t="s">
        <v>79</v>
      </c>
      <c r="D142" s="122">
        <v>0</v>
      </c>
      <c r="E142" s="122">
        <v>0</v>
      </c>
      <c r="F142" s="122">
        <v>0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2">
        <v>0</v>
      </c>
      <c r="M142" s="122">
        <v>0</v>
      </c>
      <c r="N142" s="122">
        <v>0</v>
      </c>
      <c r="O142" s="122">
        <v>0</v>
      </c>
      <c r="P142" s="122">
        <v>0</v>
      </c>
      <c r="Q142" s="122">
        <v>0</v>
      </c>
      <c r="R142" s="122">
        <v>0</v>
      </c>
      <c r="S142" s="122">
        <v>0</v>
      </c>
      <c r="T142" s="122">
        <v>0</v>
      </c>
      <c r="U142" s="122">
        <v>0</v>
      </c>
      <c r="V142" s="122">
        <v>0</v>
      </c>
      <c r="W142" s="122">
        <v>0</v>
      </c>
      <c r="X142" s="122">
        <v>0</v>
      </c>
      <c r="Y142" s="122">
        <v>0</v>
      </c>
      <c r="Z142" s="122">
        <v>0</v>
      </c>
      <c r="AA142" s="122">
        <v>0</v>
      </c>
      <c r="AB142" s="122">
        <v>0</v>
      </c>
      <c r="AC142" s="122">
        <v>0</v>
      </c>
      <c r="AD142" s="122">
        <v>0</v>
      </c>
      <c r="AE142" s="122">
        <v>0</v>
      </c>
      <c r="AF142" s="122">
        <v>0</v>
      </c>
      <c r="AG142" s="122">
        <v>0</v>
      </c>
      <c r="AH142" s="122">
        <v>0</v>
      </c>
      <c r="AI142" s="122">
        <v>0</v>
      </c>
      <c r="AJ142" s="122">
        <v>0</v>
      </c>
      <c r="AK142" s="122">
        <v>0</v>
      </c>
      <c r="AL142" s="122">
        <v>0</v>
      </c>
      <c r="AM142" s="122">
        <v>0</v>
      </c>
      <c r="AN142" s="122">
        <v>0</v>
      </c>
      <c r="AO142" s="122">
        <v>0</v>
      </c>
      <c r="AP142" s="122">
        <v>0</v>
      </c>
      <c r="AQ142" s="122">
        <v>0</v>
      </c>
      <c r="AR142" s="122">
        <v>0</v>
      </c>
      <c r="AS142" s="122">
        <v>0</v>
      </c>
      <c r="AT142" s="122">
        <v>0</v>
      </c>
      <c r="AU142" s="122">
        <v>0</v>
      </c>
      <c r="AV142" s="122">
        <v>0</v>
      </c>
      <c r="AW142" s="122">
        <v>0</v>
      </c>
      <c r="AX142" s="122">
        <v>0</v>
      </c>
      <c r="AY142" s="122">
        <v>0</v>
      </c>
      <c r="AZ142" s="122">
        <v>0</v>
      </c>
      <c r="BA142" s="122">
        <v>0</v>
      </c>
      <c r="BB142" s="122">
        <v>0</v>
      </c>
      <c r="BC142" s="122">
        <v>0</v>
      </c>
      <c r="BF142" s="40"/>
      <c r="BJ142" s="41"/>
    </row>
    <row r="143" spans="1:65" s="19" customFormat="1" ht="15.75" x14ac:dyDescent="0.25">
      <c r="A143" s="45" t="s">
        <v>321</v>
      </c>
      <c r="B143" s="48" t="s">
        <v>322</v>
      </c>
      <c r="C143" s="47" t="s">
        <v>79</v>
      </c>
      <c r="D143" s="122">
        <f t="shared" ref="D143:BC143" si="74">SUM(D144)</f>
        <v>569.59023789399987</v>
      </c>
      <c r="E143" s="122">
        <f t="shared" si="74"/>
        <v>427.54762199999999</v>
      </c>
      <c r="F143" s="122">
        <f t="shared" si="74"/>
        <v>0</v>
      </c>
      <c r="G143" s="122">
        <f t="shared" si="74"/>
        <v>397.52089508</v>
      </c>
      <c r="H143" s="122">
        <f t="shared" si="74"/>
        <v>0</v>
      </c>
      <c r="I143" s="122">
        <f t="shared" si="74"/>
        <v>30.026726920000002</v>
      </c>
      <c r="J143" s="122">
        <f t="shared" si="74"/>
        <v>76.883207710000008</v>
      </c>
      <c r="K143" s="122">
        <f t="shared" si="74"/>
        <v>0</v>
      </c>
      <c r="L143" s="122">
        <f t="shared" si="74"/>
        <v>69.703244580000003</v>
      </c>
      <c r="M143" s="122">
        <f t="shared" si="74"/>
        <v>0</v>
      </c>
      <c r="N143" s="122">
        <f t="shared" si="74"/>
        <v>7.17996313</v>
      </c>
      <c r="O143" s="122">
        <f t="shared" si="74"/>
        <v>79.255217999999999</v>
      </c>
      <c r="P143" s="122">
        <f t="shared" si="74"/>
        <v>0</v>
      </c>
      <c r="Q143" s="122">
        <f t="shared" si="74"/>
        <v>77.968406290000004</v>
      </c>
      <c r="R143" s="122">
        <f t="shared" si="74"/>
        <v>0</v>
      </c>
      <c r="S143" s="122">
        <f t="shared" si="74"/>
        <v>1.2868117100000001</v>
      </c>
      <c r="T143" s="122">
        <f t="shared" si="74"/>
        <v>141.06583834</v>
      </c>
      <c r="U143" s="122">
        <f t="shared" si="74"/>
        <v>0</v>
      </c>
      <c r="V143" s="122">
        <f t="shared" si="74"/>
        <v>123.53639332</v>
      </c>
      <c r="W143" s="122">
        <f t="shared" si="74"/>
        <v>0</v>
      </c>
      <c r="X143" s="122">
        <f t="shared" si="74"/>
        <v>17.529445020000001</v>
      </c>
      <c r="Y143" s="122">
        <f t="shared" si="74"/>
        <v>130.34335795000001</v>
      </c>
      <c r="Z143" s="122">
        <f t="shared" si="74"/>
        <v>0</v>
      </c>
      <c r="AA143" s="122">
        <f t="shared" si="74"/>
        <v>126.31285089000001</v>
      </c>
      <c r="AB143" s="122">
        <f t="shared" si="74"/>
        <v>0</v>
      </c>
      <c r="AC143" s="122">
        <f t="shared" si="74"/>
        <v>4.0305070599999997</v>
      </c>
      <c r="AD143" s="122">
        <f t="shared" si="74"/>
        <v>472.75453341999997</v>
      </c>
      <c r="AE143" s="122">
        <f t="shared" si="74"/>
        <v>19.542447809999999</v>
      </c>
      <c r="AF143" s="122">
        <f t="shared" si="74"/>
        <v>0</v>
      </c>
      <c r="AG143" s="122">
        <f t="shared" si="74"/>
        <v>0</v>
      </c>
      <c r="AH143" s="122">
        <f t="shared" si="74"/>
        <v>0</v>
      </c>
      <c r="AI143" s="122">
        <f t="shared" si="74"/>
        <v>19.542447809999999</v>
      </c>
      <c r="AJ143" s="122">
        <f t="shared" si="74"/>
        <v>8.0554499499999999</v>
      </c>
      <c r="AK143" s="122">
        <f t="shared" si="74"/>
        <v>0</v>
      </c>
      <c r="AL143" s="122">
        <f t="shared" si="74"/>
        <v>0</v>
      </c>
      <c r="AM143" s="122">
        <f t="shared" si="74"/>
        <v>0</v>
      </c>
      <c r="AN143" s="122">
        <f t="shared" si="74"/>
        <v>8.0554499499999999</v>
      </c>
      <c r="AO143" s="122">
        <f t="shared" si="74"/>
        <v>-2.9210596100000004</v>
      </c>
      <c r="AP143" s="122">
        <f t="shared" si="74"/>
        <v>0</v>
      </c>
      <c r="AQ143" s="122">
        <f t="shared" si="74"/>
        <v>0</v>
      </c>
      <c r="AR143" s="122">
        <f t="shared" si="74"/>
        <v>0</v>
      </c>
      <c r="AS143" s="122">
        <f t="shared" si="74"/>
        <v>-2.9210596100000004</v>
      </c>
      <c r="AT143" s="122">
        <f t="shared" si="74"/>
        <v>3.1010693699999994</v>
      </c>
      <c r="AU143" s="122">
        <f t="shared" si="74"/>
        <v>0</v>
      </c>
      <c r="AV143" s="122">
        <f t="shared" si="74"/>
        <v>0</v>
      </c>
      <c r="AW143" s="122">
        <f t="shared" si="74"/>
        <v>0</v>
      </c>
      <c r="AX143" s="122">
        <f t="shared" si="74"/>
        <v>3.1010693699999994</v>
      </c>
      <c r="AY143" s="122">
        <f t="shared" si="74"/>
        <v>11.3069881</v>
      </c>
      <c r="AZ143" s="122">
        <f t="shared" si="74"/>
        <v>0</v>
      </c>
      <c r="BA143" s="122">
        <f t="shared" si="74"/>
        <v>0</v>
      </c>
      <c r="BB143" s="122">
        <f t="shared" si="74"/>
        <v>0</v>
      </c>
      <c r="BC143" s="122">
        <f t="shared" si="74"/>
        <v>11.3069881</v>
      </c>
      <c r="BF143" s="40"/>
      <c r="BJ143" s="41"/>
    </row>
    <row r="144" spans="1:65" ht="47.25" x14ac:dyDescent="0.25">
      <c r="A144" s="49" t="s">
        <v>321</v>
      </c>
      <c r="B144" s="55" t="s">
        <v>323</v>
      </c>
      <c r="C144" s="56" t="s">
        <v>324</v>
      </c>
      <c r="D144" s="123">
        <v>569.59023789399987</v>
      </c>
      <c r="E144" s="74">
        <f>SUBTOTAL(9,F144:I144)</f>
        <v>427.54762199999999</v>
      </c>
      <c r="F144" s="74">
        <f>K144+P144+U144+Z144</f>
        <v>0</v>
      </c>
      <c r="G144" s="74">
        <f>L144+Q144+V144+AA144</f>
        <v>397.52089508</v>
      </c>
      <c r="H144" s="74">
        <f>M144+R144+W144+AB144</f>
        <v>0</v>
      </c>
      <c r="I144" s="74">
        <f>N144+S144+X144+AC144</f>
        <v>30.026726920000002</v>
      </c>
      <c r="J144" s="74">
        <f>SUBTOTAL(9,K144:N144)</f>
        <v>76.883207710000008</v>
      </c>
      <c r="K144" s="123">
        <v>0</v>
      </c>
      <c r="L144" s="123">
        <v>69.703244580000003</v>
      </c>
      <c r="M144" s="123">
        <v>0</v>
      </c>
      <c r="N144" s="123">
        <v>7.17996313</v>
      </c>
      <c r="O144" s="74">
        <f>SUBTOTAL(9,P144:S144)</f>
        <v>79.255217999999999</v>
      </c>
      <c r="P144" s="123">
        <v>0</v>
      </c>
      <c r="Q144" s="123">
        <v>77.968406290000004</v>
      </c>
      <c r="R144" s="123">
        <v>0</v>
      </c>
      <c r="S144" s="123">
        <v>1.2868117100000001</v>
      </c>
      <c r="T144" s="74">
        <f>SUBTOTAL(9,U144:X144)</f>
        <v>141.06583834</v>
      </c>
      <c r="U144" s="123">
        <v>0</v>
      </c>
      <c r="V144" s="123">
        <v>123.53639332</v>
      </c>
      <c r="W144" s="123">
        <v>0</v>
      </c>
      <c r="X144" s="123">
        <v>17.529445020000001</v>
      </c>
      <c r="Y144" s="74">
        <f>SUBTOTAL(9,Z144:AC144)</f>
        <v>130.34335795000001</v>
      </c>
      <c r="Z144" s="123">
        <v>0</v>
      </c>
      <c r="AA144" s="123">
        <v>126.31285089000001</v>
      </c>
      <c r="AB144" s="123">
        <v>0</v>
      </c>
      <c r="AC144" s="123">
        <v>4.0305070599999997</v>
      </c>
      <c r="AD144" s="123">
        <v>472.75453341999997</v>
      </c>
      <c r="AE144" s="74">
        <f>SUBTOTAL(9,AF144:AI144)</f>
        <v>19.542447809999999</v>
      </c>
      <c r="AF144" s="74">
        <f t="shared" ref="AF144:AI144" si="75">AK144+AP144+AU144+AZ144</f>
        <v>0</v>
      </c>
      <c r="AG144" s="74">
        <f t="shared" si="75"/>
        <v>0</v>
      </c>
      <c r="AH144" s="74">
        <f t="shared" si="75"/>
        <v>0</v>
      </c>
      <c r="AI144" s="74">
        <f t="shared" si="75"/>
        <v>19.542447809999999</v>
      </c>
      <c r="AJ144" s="74">
        <f>SUBTOTAL(9,AK144:AN144)</f>
        <v>8.0554499499999999</v>
      </c>
      <c r="AK144" s="123">
        <v>0</v>
      </c>
      <c r="AL144" s="123">
        <v>0</v>
      </c>
      <c r="AM144" s="123">
        <v>0</v>
      </c>
      <c r="AN144" s="123">
        <v>8.0554499499999999</v>
      </c>
      <c r="AO144" s="74">
        <f>SUBTOTAL(9,AP144:AS144)</f>
        <v>-2.9210596100000004</v>
      </c>
      <c r="AP144" s="123">
        <v>0</v>
      </c>
      <c r="AQ144" s="123">
        <v>0</v>
      </c>
      <c r="AR144" s="123">
        <v>0</v>
      </c>
      <c r="AS144" s="123">
        <v>-2.9210596100000004</v>
      </c>
      <c r="AT144" s="74">
        <f>SUBTOTAL(9,AU144:AX144)</f>
        <v>3.1010693699999994</v>
      </c>
      <c r="AU144" s="123">
        <v>0</v>
      </c>
      <c r="AV144" s="123">
        <v>0</v>
      </c>
      <c r="AW144" s="123">
        <v>0</v>
      </c>
      <c r="AX144" s="123">
        <v>3.1010693699999994</v>
      </c>
      <c r="AY144" s="74">
        <f>SUBTOTAL(9,AZ144:BC144)</f>
        <v>11.3069881</v>
      </c>
      <c r="AZ144" s="123">
        <v>0</v>
      </c>
      <c r="BA144" s="123">
        <v>0</v>
      </c>
      <c r="BB144" s="123">
        <v>0</v>
      </c>
      <c r="BC144" s="123">
        <v>11.3069881</v>
      </c>
      <c r="BD144" s="19"/>
      <c r="BE144" s="19"/>
      <c r="BF144" s="40"/>
      <c r="BG144" s="52"/>
      <c r="BH144" s="52"/>
      <c r="BI144" s="52"/>
      <c r="BJ144" s="41"/>
      <c r="BK144" s="1"/>
      <c r="BL144" s="1"/>
      <c r="BM144" s="19"/>
    </row>
    <row r="145" spans="1:65" s="19" customFormat="1" ht="31.5" x14ac:dyDescent="0.25">
      <c r="A145" s="45" t="s">
        <v>325</v>
      </c>
      <c r="B145" s="48" t="s">
        <v>326</v>
      </c>
      <c r="C145" s="47" t="s">
        <v>79</v>
      </c>
      <c r="D145" s="122">
        <f>SUM(D146:D147)</f>
        <v>212.0688691698</v>
      </c>
      <c r="E145" s="122">
        <f>SUM(E146:E147)</f>
        <v>86.926141560000005</v>
      </c>
      <c r="F145" s="122">
        <f t="shared" ref="F145:BC145" si="76">SUM(F146:F147)</f>
        <v>0</v>
      </c>
      <c r="G145" s="122">
        <f t="shared" si="76"/>
        <v>38.233007880000002</v>
      </c>
      <c r="H145" s="122">
        <f t="shared" si="76"/>
        <v>21.807746060000007</v>
      </c>
      <c r="I145" s="122">
        <f t="shared" si="76"/>
        <v>26.885387619999996</v>
      </c>
      <c r="J145" s="122">
        <f t="shared" si="76"/>
        <v>35.173983590000006</v>
      </c>
      <c r="K145" s="122">
        <f t="shared" si="76"/>
        <v>0</v>
      </c>
      <c r="L145" s="122">
        <f t="shared" si="76"/>
        <v>2.2837048499999999</v>
      </c>
      <c r="M145" s="122">
        <f t="shared" si="76"/>
        <v>19.373232320000003</v>
      </c>
      <c r="N145" s="122">
        <f t="shared" si="76"/>
        <v>13.51704642</v>
      </c>
      <c r="O145" s="122">
        <f t="shared" si="76"/>
        <v>24.308066030000003</v>
      </c>
      <c r="P145" s="122">
        <f t="shared" si="76"/>
        <v>0</v>
      </c>
      <c r="Q145" s="122">
        <f t="shared" si="76"/>
        <v>19.737184580000001</v>
      </c>
      <c r="R145" s="122">
        <f t="shared" si="76"/>
        <v>0</v>
      </c>
      <c r="S145" s="122">
        <f t="shared" si="76"/>
        <v>4.5708814499999999</v>
      </c>
      <c r="T145" s="122">
        <f t="shared" si="76"/>
        <v>20.198537609999995</v>
      </c>
      <c r="U145" s="122">
        <f t="shared" si="76"/>
        <v>0</v>
      </c>
      <c r="V145" s="122">
        <f t="shared" si="76"/>
        <v>16.212118449999998</v>
      </c>
      <c r="W145" s="122">
        <f t="shared" si="76"/>
        <v>0.90481695999999989</v>
      </c>
      <c r="X145" s="122">
        <f t="shared" si="76"/>
        <v>3.0816021999999998</v>
      </c>
      <c r="Y145" s="122">
        <f t="shared" si="76"/>
        <v>7.2455543299999965</v>
      </c>
      <c r="Z145" s="122">
        <f t="shared" si="76"/>
        <v>0</v>
      </c>
      <c r="AA145" s="122">
        <f t="shared" si="76"/>
        <v>0</v>
      </c>
      <c r="AB145" s="122">
        <f t="shared" si="76"/>
        <v>1.5296967800000001</v>
      </c>
      <c r="AC145" s="122">
        <f t="shared" si="76"/>
        <v>5.7158575499999964</v>
      </c>
      <c r="AD145" s="122">
        <f t="shared" si="76"/>
        <v>236.40164555000001</v>
      </c>
      <c r="AE145" s="122">
        <f t="shared" si="76"/>
        <v>89.158902919999974</v>
      </c>
      <c r="AF145" s="122">
        <f t="shared" si="76"/>
        <v>0</v>
      </c>
      <c r="AG145" s="122">
        <f t="shared" si="76"/>
        <v>29.900145999999996</v>
      </c>
      <c r="AH145" s="122">
        <f t="shared" si="76"/>
        <v>34.023112499999996</v>
      </c>
      <c r="AI145" s="122">
        <f t="shared" si="76"/>
        <v>25.235644419999993</v>
      </c>
      <c r="AJ145" s="122">
        <f t="shared" si="76"/>
        <v>23.682121129999999</v>
      </c>
      <c r="AK145" s="122">
        <f t="shared" si="76"/>
        <v>0</v>
      </c>
      <c r="AL145" s="122">
        <f t="shared" si="76"/>
        <v>12.524068</v>
      </c>
      <c r="AM145" s="122">
        <f t="shared" si="76"/>
        <v>2.9398429099999999</v>
      </c>
      <c r="AN145" s="122">
        <f t="shared" si="76"/>
        <v>8.2182102199999996</v>
      </c>
      <c r="AO145" s="122">
        <f t="shared" si="76"/>
        <v>34.695917510000001</v>
      </c>
      <c r="AP145" s="122">
        <f t="shared" si="76"/>
        <v>0</v>
      </c>
      <c r="AQ145" s="122">
        <f t="shared" si="76"/>
        <v>7.3706980000000009</v>
      </c>
      <c r="AR145" s="122">
        <f t="shared" si="76"/>
        <v>20.662997569999998</v>
      </c>
      <c r="AS145" s="122">
        <f t="shared" si="76"/>
        <v>6.6622219399999993</v>
      </c>
      <c r="AT145" s="122">
        <f t="shared" si="76"/>
        <v>23.071565219999997</v>
      </c>
      <c r="AU145" s="122">
        <f t="shared" si="76"/>
        <v>0</v>
      </c>
      <c r="AV145" s="122">
        <f t="shared" si="76"/>
        <v>6.655894</v>
      </c>
      <c r="AW145" s="122">
        <f t="shared" si="76"/>
        <v>9.1455246999999993</v>
      </c>
      <c r="AX145" s="122">
        <f t="shared" si="76"/>
        <v>7.2701465199999982</v>
      </c>
      <c r="AY145" s="122">
        <f t="shared" si="76"/>
        <v>7.7092990599999904</v>
      </c>
      <c r="AZ145" s="122">
        <f t="shared" si="76"/>
        <v>0</v>
      </c>
      <c r="BA145" s="122">
        <f t="shared" si="76"/>
        <v>3.3494859999999953</v>
      </c>
      <c r="BB145" s="122">
        <f t="shared" si="76"/>
        <v>1.2747473199999995</v>
      </c>
      <c r="BC145" s="122">
        <f t="shared" si="76"/>
        <v>3.0850657399999957</v>
      </c>
      <c r="BF145" s="40"/>
      <c r="BJ145" s="41"/>
    </row>
    <row r="146" spans="1:65" ht="63" x14ac:dyDescent="0.25">
      <c r="A146" s="49" t="s">
        <v>325</v>
      </c>
      <c r="B146" s="55" t="s">
        <v>327</v>
      </c>
      <c r="C146" s="56" t="s">
        <v>328</v>
      </c>
      <c r="D146" s="123">
        <v>131.09566602999999</v>
      </c>
      <c r="E146" s="74">
        <f>SUBTOTAL(9,F146:I146)</f>
        <v>48.946395670000001</v>
      </c>
      <c r="F146" s="74">
        <f t="shared" ref="F146:I147" si="77">K146+P146+U146+Z146</f>
        <v>0</v>
      </c>
      <c r="G146" s="74">
        <f t="shared" si="77"/>
        <v>24.596237120000005</v>
      </c>
      <c r="H146" s="74">
        <f t="shared" si="77"/>
        <v>0</v>
      </c>
      <c r="I146" s="74">
        <f t="shared" si="77"/>
        <v>24.350158549999996</v>
      </c>
      <c r="J146" s="74">
        <f>SUBTOTAL(9,K146:N146)</f>
        <v>12.528438979999999</v>
      </c>
      <c r="K146" s="123">
        <v>0</v>
      </c>
      <c r="L146" s="123">
        <v>0.33582389999999995</v>
      </c>
      <c r="M146" s="123">
        <v>0</v>
      </c>
      <c r="N146" s="123">
        <v>12.192615079999999</v>
      </c>
      <c r="O146" s="74">
        <f>SUBTOTAL(9,P146:S146)</f>
        <v>21.728131780000002</v>
      </c>
      <c r="P146" s="123">
        <v>0</v>
      </c>
      <c r="Q146" s="123">
        <v>18.761967390000002</v>
      </c>
      <c r="R146" s="123">
        <v>0</v>
      </c>
      <c r="S146" s="123">
        <v>2.9661643899999999</v>
      </c>
      <c r="T146" s="74">
        <f t="shared" ref="T146:T147" si="78">SUBTOTAL(9,U146:X146)</f>
        <v>8.4111084599999995</v>
      </c>
      <c r="U146" s="123">
        <v>0</v>
      </c>
      <c r="V146" s="123">
        <v>5.4984458299999996</v>
      </c>
      <c r="W146" s="123">
        <v>0</v>
      </c>
      <c r="X146" s="123">
        <v>2.9126626299999998</v>
      </c>
      <c r="Y146" s="74">
        <f t="shared" ref="Y146:Y147" si="79">SUBTOTAL(9,Z146:AC146)</f>
        <v>6.2787164499999966</v>
      </c>
      <c r="Z146" s="123">
        <v>0</v>
      </c>
      <c r="AA146" s="123">
        <v>0</v>
      </c>
      <c r="AB146" s="123">
        <v>0</v>
      </c>
      <c r="AC146" s="123">
        <v>6.2787164499999966</v>
      </c>
      <c r="AD146" s="123">
        <v>116.73613855999999</v>
      </c>
      <c r="AE146" s="74">
        <f t="shared" ref="AE146:AE147" si="80">SUBTOTAL(9,AF146:AI146)</f>
        <v>50.977240499999986</v>
      </c>
      <c r="AF146" s="74">
        <f t="shared" ref="AF146:AI147" si="81">AK146+AP146+AU146+AZ146</f>
        <v>0</v>
      </c>
      <c r="AG146" s="74">
        <f t="shared" si="81"/>
        <v>29.900145999999996</v>
      </c>
      <c r="AH146" s="74">
        <f t="shared" si="81"/>
        <v>2.86513404</v>
      </c>
      <c r="AI146" s="74">
        <f t="shared" si="81"/>
        <v>18.211960459999993</v>
      </c>
      <c r="AJ146" s="74">
        <f t="shared" ref="AJ146:AJ147" si="82">SUBTOTAL(9,AK146:AN146)</f>
        <v>19.225216289999999</v>
      </c>
      <c r="AK146" s="123">
        <v>0</v>
      </c>
      <c r="AL146" s="123">
        <v>12.524068</v>
      </c>
      <c r="AM146" s="123">
        <v>0</v>
      </c>
      <c r="AN146" s="123">
        <v>6.7011482899999999</v>
      </c>
      <c r="AO146" s="74">
        <f t="shared" ref="AO146:AO147" si="83">SUBTOTAL(9,AP146:AS146)</f>
        <v>9.7820553600000011</v>
      </c>
      <c r="AP146" s="123">
        <v>0</v>
      </c>
      <c r="AQ146" s="123">
        <v>7.3706980000000009</v>
      </c>
      <c r="AR146" s="123">
        <v>0</v>
      </c>
      <c r="AS146" s="123">
        <v>2.4113573599999993</v>
      </c>
      <c r="AT146" s="74">
        <f t="shared" ref="AT146:AT147" si="84">SUBTOTAL(9,AU146:AX146)</f>
        <v>16.118165319999999</v>
      </c>
      <c r="AU146" s="123">
        <v>0</v>
      </c>
      <c r="AV146" s="123">
        <v>6.655894</v>
      </c>
      <c r="AW146" s="123">
        <v>2.86513404</v>
      </c>
      <c r="AX146" s="123">
        <v>6.5971372799999983</v>
      </c>
      <c r="AY146" s="74">
        <f t="shared" ref="AY146:AY147" si="85">SUBTOTAL(9,AZ146:BC146)</f>
        <v>5.8518035299999909</v>
      </c>
      <c r="AZ146" s="123">
        <v>0</v>
      </c>
      <c r="BA146" s="123">
        <v>3.3494859999999953</v>
      </c>
      <c r="BB146" s="123">
        <v>0</v>
      </c>
      <c r="BC146" s="123">
        <v>2.5023175299999956</v>
      </c>
      <c r="BD146" s="19"/>
      <c r="BE146" s="19"/>
      <c r="BF146" s="40"/>
      <c r="BG146" s="52"/>
      <c r="BH146" s="52"/>
      <c r="BI146" s="52"/>
      <c r="BJ146" s="41"/>
      <c r="BK146" s="1"/>
      <c r="BL146" s="1"/>
      <c r="BM146" s="19"/>
    </row>
    <row r="147" spans="1:65" ht="47.25" x14ac:dyDescent="0.25">
      <c r="A147" s="49" t="s">
        <v>325</v>
      </c>
      <c r="B147" s="50" t="s">
        <v>329</v>
      </c>
      <c r="C147" s="68" t="s">
        <v>330</v>
      </c>
      <c r="D147" s="123">
        <v>80.973203139799992</v>
      </c>
      <c r="E147" s="74">
        <f>SUBTOTAL(9,F147:I147)</f>
        <v>37.979745890000004</v>
      </c>
      <c r="F147" s="74">
        <f t="shared" si="77"/>
        <v>0</v>
      </c>
      <c r="G147" s="74">
        <f t="shared" si="77"/>
        <v>13.636770759999999</v>
      </c>
      <c r="H147" s="74">
        <f t="shared" si="77"/>
        <v>21.807746060000007</v>
      </c>
      <c r="I147" s="74">
        <f t="shared" si="77"/>
        <v>2.5352290699999998</v>
      </c>
      <c r="J147" s="74">
        <f>SUBTOTAL(9,K147:N147)</f>
        <v>22.645544610000005</v>
      </c>
      <c r="K147" s="123">
        <v>0</v>
      </c>
      <c r="L147" s="123">
        <v>1.9478809500000001</v>
      </c>
      <c r="M147" s="123">
        <v>19.373232320000003</v>
      </c>
      <c r="N147" s="123">
        <v>1.3244313400000001</v>
      </c>
      <c r="O147" s="74">
        <f>SUBTOTAL(9,P147:S147)</f>
        <v>2.57993425</v>
      </c>
      <c r="P147" s="123">
        <v>0</v>
      </c>
      <c r="Q147" s="123">
        <v>0.97521718999999996</v>
      </c>
      <c r="R147" s="123">
        <v>0</v>
      </c>
      <c r="S147" s="123">
        <v>1.6047170600000003</v>
      </c>
      <c r="T147" s="74">
        <f t="shared" si="78"/>
        <v>11.787429149999998</v>
      </c>
      <c r="U147" s="123">
        <v>0</v>
      </c>
      <c r="V147" s="123">
        <v>10.713672619999999</v>
      </c>
      <c r="W147" s="123">
        <v>0.90481695999999989</v>
      </c>
      <c r="X147" s="123">
        <v>0.16893956999999982</v>
      </c>
      <c r="Y147" s="74">
        <f t="shared" si="79"/>
        <v>0.96683788000000015</v>
      </c>
      <c r="Z147" s="123">
        <v>0</v>
      </c>
      <c r="AA147" s="123">
        <v>0</v>
      </c>
      <c r="AB147" s="123">
        <v>1.5296967800000001</v>
      </c>
      <c r="AC147" s="123">
        <v>-0.56285889999999994</v>
      </c>
      <c r="AD147" s="123">
        <v>119.66550699000001</v>
      </c>
      <c r="AE147" s="74">
        <f t="shared" si="80"/>
        <v>38.181662419999995</v>
      </c>
      <c r="AF147" s="74">
        <f t="shared" si="81"/>
        <v>0</v>
      </c>
      <c r="AG147" s="74">
        <f t="shared" si="81"/>
        <v>0</v>
      </c>
      <c r="AH147" s="74">
        <f t="shared" si="81"/>
        <v>31.157978459999995</v>
      </c>
      <c r="AI147" s="74">
        <f t="shared" si="81"/>
        <v>7.0236839600000005</v>
      </c>
      <c r="AJ147" s="74">
        <f t="shared" si="82"/>
        <v>4.45690484</v>
      </c>
      <c r="AK147" s="123">
        <v>0</v>
      </c>
      <c r="AL147" s="123">
        <v>0</v>
      </c>
      <c r="AM147" s="123">
        <v>2.9398429099999999</v>
      </c>
      <c r="AN147" s="123">
        <v>1.5170619300000001</v>
      </c>
      <c r="AO147" s="74">
        <f t="shared" si="83"/>
        <v>24.91386215</v>
      </c>
      <c r="AP147" s="123">
        <v>0</v>
      </c>
      <c r="AQ147" s="123">
        <v>0</v>
      </c>
      <c r="AR147" s="123">
        <v>20.662997569999998</v>
      </c>
      <c r="AS147" s="123">
        <v>4.25086458</v>
      </c>
      <c r="AT147" s="74">
        <f t="shared" si="84"/>
        <v>6.9533998999999982</v>
      </c>
      <c r="AU147" s="123">
        <v>0</v>
      </c>
      <c r="AV147" s="123">
        <v>0</v>
      </c>
      <c r="AW147" s="123">
        <v>6.2803906599999983</v>
      </c>
      <c r="AX147" s="123">
        <v>0.67300923999999984</v>
      </c>
      <c r="AY147" s="74">
        <f t="shared" si="85"/>
        <v>1.8574955299999996</v>
      </c>
      <c r="AZ147" s="123">
        <v>0</v>
      </c>
      <c r="BA147" s="123">
        <v>0</v>
      </c>
      <c r="BB147" s="123">
        <v>1.2747473199999995</v>
      </c>
      <c r="BC147" s="123">
        <v>0.5827482100000001</v>
      </c>
      <c r="BD147" s="19"/>
      <c r="BE147" s="19"/>
      <c r="BF147" s="40"/>
      <c r="BG147" s="52"/>
      <c r="BH147" s="52"/>
      <c r="BI147" s="52"/>
      <c r="BJ147" s="41"/>
      <c r="BK147" s="1"/>
      <c r="BL147" s="1"/>
      <c r="BM147" s="19"/>
    </row>
    <row r="148" spans="1:65" s="19" customFormat="1" ht="15.75" x14ac:dyDescent="0.25">
      <c r="A148" s="45" t="s">
        <v>331</v>
      </c>
      <c r="B148" s="48" t="s">
        <v>332</v>
      </c>
      <c r="C148" s="47" t="s">
        <v>79</v>
      </c>
      <c r="D148" s="122">
        <f>SUM(D149:D155)</f>
        <v>179.01108492670002</v>
      </c>
      <c r="E148" s="122">
        <f>SUM(E149:E155)</f>
        <v>398.93132699999995</v>
      </c>
      <c r="F148" s="122">
        <f t="shared" ref="F148:BC148" si="86">SUM(F149:F155)</f>
        <v>3.4949447899999999</v>
      </c>
      <c r="G148" s="122">
        <f t="shared" si="86"/>
        <v>359.66980083000004</v>
      </c>
      <c r="H148" s="122">
        <f t="shared" si="86"/>
        <v>21.606471150000001</v>
      </c>
      <c r="I148" s="122">
        <f t="shared" si="86"/>
        <v>14.160110230000001</v>
      </c>
      <c r="J148" s="122">
        <f t="shared" si="86"/>
        <v>45.243231139999999</v>
      </c>
      <c r="K148" s="122">
        <f t="shared" si="86"/>
        <v>0.49610399999999999</v>
      </c>
      <c r="L148" s="122">
        <f t="shared" si="86"/>
        <v>35.627314559999995</v>
      </c>
      <c r="M148" s="122">
        <f t="shared" si="86"/>
        <v>3.57862948</v>
      </c>
      <c r="N148" s="122">
        <f t="shared" si="86"/>
        <v>5.5411830999999996</v>
      </c>
      <c r="O148" s="122">
        <f t="shared" si="86"/>
        <v>70.802184990000001</v>
      </c>
      <c r="P148" s="122">
        <f t="shared" si="86"/>
        <v>1.3886015700000001</v>
      </c>
      <c r="Q148" s="122">
        <f t="shared" si="86"/>
        <v>53.57015853</v>
      </c>
      <c r="R148" s="122">
        <f t="shared" si="86"/>
        <v>13.775621660000001</v>
      </c>
      <c r="S148" s="122">
        <f t="shared" si="86"/>
        <v>2.0678032300000004</v>
      </c>
      <c r="T148" s="122">
        <f t="shared" si="86"/>
        <v>240.08926635000003</v>
      </c>
      <c r="U148" s="122">
        <f t="shared" si="86"/>
        <v>1.6102392200000002</v>
      </c>
      <c r="V148" s="122">
        <f t="shared" si="86"/>
        <v>227.92107224000003</v>
      </c>
      <c r="W148" s="122">
        <f t="shared" si="86"/>
        <v>4.2504704100000001</v>
      </c>
      <c r="X148" s="122">
        <f t="shared" si="86"/>
        <v>6.3074844800000003</v>
      </c>
      <c r="Y148" s="122">
        <f t="shared" si="86"/>
        <v>42.796644519999994</v>
      </c>
      <c r="Z148" s="122">
        <f t="shared" si="86"/>
        <v>0</v>
      </c>
      <c r="AA148" s="122">
        <f t="shared" si="86"/>
        <v>42.551255499999996</v>
      </c>
      <c r="AB148" s="122">
        <f t="shared" si="86"/>
        <v>1.7496E-3</v>
      </c>
      <c r="AC148" s="122">
        <f t="shared" si="86"/>
        <v>0.24363942000000002</v>
      </c>
      <c r="AD148" s="122">
        <f t="shared" si="86"/>
        <v>79.71397386999999</v>
      </c>
      <c r="AE148" s="122">
        <f t="shared" si="86"/>
        <v>323.86640926000001</v>
      </c>
      <c r="AF148" s="122">
        <f t="shared" si="86"/>
        <v>1.54289063</v>
      </c>
      <c r="AG148" s="122">
        <f t="shared" si="86"/>
        <v>284.98037486999999</v>
      </c>
      <c r="AH148" s="122">
        <f t="shared" si="86"/>
        <v>24.163786819999999</v>
      </c>
      <c r="AI148" s="122">
        <f t="shared" si="86"/>
        <v>13.17935694</v>
      </c>
      <c r="AJ148" s="122">
        <f t="shared" si="86"/>
        <v>35.696643039999998</v>
      </c>
      <c r="AK148" s="122">
        <f t="shared" si="86"/>
        <v>0</v>
      </c>
      <c r="AL148" s="122">
        <f t="shared" si="86"/>
        <v>30.198310799999998</v>
      </c>
      <c r="AM148" s="122">
        <f t="shared" si="86"/>
        <v>1.0789717700000001</v>
      </c>
      <c r="AN148" s="122">
        <f t="shared" si="86"/>
        <v>4.4193604700000009</v>
      </c>
      <c r="AO148" s="122">
        <f t="shared" si="86"/>
        <v>56.836356879999997</v>
      </c>
      <c r="AP148" s="122">
        <f t="shared" si="86"/>
        <v>1.54289063</v>
      </c>
      <c r="AQ148" s="122">
        <f t="shared" si="86"/>
        <v>49.849033199999994</v>
      </c>
      <c r="AR148" s="122">
        <f t="shared" si="86"/>
        <v>3.5658726499999993</v>
      </c>
      <c r="AS148" s="122">
        <f t="shared" si="86"/>
        <v>1.8785604000000002</v>
      </c>
      <c r="AT148" s="122">
        <f t="shared" si="86"/>
        <v>224.08845528000001</v>
      </c>
      <c r="AU148" s="122">
        <f t="shared" si="86"/>
        <v>0</v>
      </c>
      <c r="AV148" s="122">
        <f t="shared" si="86"/>
        <v>204.93303086999998</v>
      </c>
      <c r="AW148" s="122">
        <f t="shared" si="86"/>
        <v>13.406175780000002</v>
      </c>
      <c r="AX148" s="122">
        <f t="shared" si="86"/>
        <v>5.7492486299999985</v>
      </c>
      <c r="AY148" s="122">
        <f t="shared" si="86"/>
        <v>7.2449540599999986</v>
      </c>
      <c r="AZ148" s="122">
        <f t="shared" si="86"/>
        <v>0</v>
      </c>
      <c r="BA148" s="122">
        <f t="shared" si="86"/>
        <v>0</v>
      </c>
      <c r="BB148" s="122">
        <f t="shared" si="86"/>
        <v>6.1127666199999986</v>
      </c>
      <c r="BC148" s="122">
        <f t="shared" si="86"/>
        <v>1.1321874400000003</v>
      </c>
      <c r="BF148" s="40"/>
      <c r="BJ148" s="41"/>
    </row>
    <row r="149" spans="1:65" ht="31.5" x14ac:dyDescent="0.25">
      <c r="A149" s="49" t="s">
        <v>331</v>
      </c>
      <c r="B149" s="55" t="s">
        <v>333</v>
      </c>
      <c r="C149" s="56" t="s">
        <v>334</v>
      </c>
      <c r="D149" s="123">
        <v>4.8616699999999993</v>
      </c>
      <c r="E149" s="74">
        <f t="shared" ref="E149:E155" si="87">SUBTOTAL(9,F149:I149)</f>
        <v>4.1437540000000002E-2</v>
      </c>
      <c r="F149" s="74">
        <f t="shared" ref="F149:I155" si="88">K149+P149+U149+Z149</f>
        <v>0</v>
      </c>
      <c r="G149" s="74">
        <f t="shared" si="88"/>
        <v>0</v>
      </c>
      <c r="H149" s="74">
        <f t="shared" si="88"/>
        <v>0</v>
      </c>
      <c r="I149" s="74">
        <f t="shared" si="88"/>
        <v>4.1437540000000002E-2</v>
      </c>
      <c r="J149" s="74">
        <f t="shared" ref="J149:J155" si="89">SUBTOTAL(9,K149:N149)</f>
        <v>1.035939E-2</v>
      </c>
      <c r="K149" s="123">
        <v>0</v>
      </c>
      <c r="L149" s="123">
        <v>0</v>
      </c>
      <c r="M149" s="123">
        <v>0</v>
      </c>
      <c r="N149" s="123">
        <v>1.035939E-2</v>
      </c>
      <c r="O149" s="74">
        <f t="shared" ref="O149:O155" si="90">SUBTOTAL(9,P149:S149)</f>
        <v>1.035939E-2</v>
      </c>
      <c r="P149" s="123">
        <v>0</v>
      </c>
      <c r="Q149" s="123">
        <v>0</v>
      </c>
      <c r="R149" s="123">
        <v>0</v>
      </c>
      <c r="S149" s="123">
        <v>1.035939E-2</v>
      </c>
      <c r="T149" s="74">
        <f t="shared" ref="T149:T155" si="91">SUBTOTAL(9,U149:X149)</f>
        <v>1.0359390000000001E-2</v>
      </c>
      <c r="U149" s="123">
        <v>0</v>
      </c>
      <c r="V149" s="123">
        <v>0</v>
      </c>
      <c r="W149" s="123">
        <v>0</v>
      </c>
      <c r="X149" s="123">
        <v>1.0359390000000001E-2</v>
      </c>
      <c r="Y149" s="74">
        <f t="shared" ref="Y149:Y155" si="92">SUBTOTAL(9,Z149:AC149)</f>
        <v>1.0359369999999998E-2</v>
      </c>
      <c r="Z149" s="123">
        <v>0</v>
      </c>
      <c r="AA149" s="123">
        <v>0</v>
      </c>
      <c r="AB149" s="123">
        <v>0</v>
      </c>
      <c r="AC149" s="123">
        <v>1.0359369999999998E-2</v>
      </c>
      <c r="AD149" s="123">
        <v>4.8616699999999993</v>
      </c>
      <c r="AE149" s="74">
        <f t="shared" ref="AE149:AE155" si="93">SUBTOTAL(9,AF149:AI149)</f>
        <v>4.1437540000000009E-2</v>
      </c>
      <c r="AF149" s="74">
        <f t="shared" ref="AF149:AI155" si="94">AK149+AP149+AU149+AZ149</f>
        <v>0</v>
      </c>
      <c r="AG149" s="74">
        <f t="shared" si="94"/>
        <v>0</v>
      </c>
      <c r="AH149" s="74">
        <f t="shared" si="94"/>
        <v>0</v>
      </c>
      <c r="AI149" s="74">
        <f t="shared" si="94"/>
        <v>4.1437540000000009E-2</v>
      </c>
      <c r="AJ149" s="74">
        <f t="shared" ref="AJ149:AJ155" si="95">SUBTOTAL(9,AK149:AN149)</f>
        <v>1.035939E-2</v>
      </c>
      <c r="AK149" s="123">
        <v>0</v>
      </c>
      <c r="AL149" s="123">
        <v>0</v>
      </c>
      <c r="AM149" s="123">
        <v>0</v>
      </c>
      <c r="AN149" s="123">
        <v>1.035939E-2</v>
      </c>
      <c r="AO149" s="74">
        <f t="shared" ref="AO149:AO155" si="96">SUBTOTAL(9,AP149:AS149)</f>
        <v>1.035939E-2</v>
      </c>
      <c r="AP149" s="123">
        <v>0</v>
      </c>
      <c r="AQ149" s="123">
        <v>0</v>
      </c>
      <c r="AR149" s="123">
        <v>0</v>
      </c>
      <c r="AS149" s="123">
        <v>1.035939E-2</v>
      </c>
      <c r="AT149" s="74">
        <f t="shared" ref="AT149:AT155" si="97">SUBTOTAL(9,AU149:AX149)</f>
        <v>1.035939E-2</v>
      </c>
      <c r="AU149" s="123">
        <v>0</v>
      </c>
      <c r="AV149" s="123">
        <v>0</v>
      </c>
      <c r="AW149" s="123">
        <v>0</v>
      </c>
      <c r="AX149" s="123">
        <v>1.035939E-2</v>
      </c>
      <c r="AY149" s="74">
        <f t="shared" ref="AY149:AY155" si="98">SUBTOTAL(9,AZ149:BC149)</f>
        <v>1.035937000000001E-2</v>
      </c>
      <c r="AZ149" s="123">
        <v>0</v>
      </c>
      <c r="BA149" s="123">
        <v>0</v>
      </c>
      <c r="BB149" s="123">
        <v>0</v>
      </c>
      <c r="BC149" s="123">
        <v>1.035937000000001E-2</v>
      </c>
      <c r="BD149" s="19"/>
      <c r="BE149" s="19"/>
      <c r="BF149" s="40"/>
      <c r="BG149" s="52"/>
      <c r="BH149" s="52"/>
      <c r="BI149" s="52"/>
      <c r="BJ149" s="41"/>
      <c r="BK149" s="1"/>
      <c r="BL149" s="1"/>
      <c r="BM149" s="19"/>
    </row>
    <row r="150" spans="1:65" ht="31.5" x14ac:dyDescent="0.25">
      <c r="A150" s="49" t="s">
        <v>331</v>
      </c>
      <c r="B150" s="62" t="s">
        <v>335</v>
      </c>
      <c r="C150" s="56" t="s">
        <v>336</v>
      </c>
      <c r="D150" s="123">
        <v>69.334559746700009</v>
      </c>
      <c r="E150" s="74">
        <f t="shared" si="87"/>
        <v>53.376240349999996</v>
      </c>
      <c r="F150" s="74">
        <f t="shared" si="88"/>
        <v>0</v>
      </c>
      <c r="G150" s="74">
        <f t="shared" si="88"/>
        <v>27.471718929999998</v>
      </c>
      <c r="H150" s="74">
        <f t="shared" si="88"/>
        <v>21.606471150000001</v>
      </c>
      <c r="I150" s="74">
        <f t="shared" si="88"/>
        <v>4.2980502700000001</v>
      </c>
      <c r="J150" s="74">
        <f t="shared" si="89"/>
        <v>9.6144411400000003</v>
      </c>
      <c r="K150" s="123">
        <v>0</v>
      </c>
      <c r="L150" s="123">
        <v>4.6445946100000004</v>
      </c>
      <c r="M150" s="123">
        <v>3.57862948</v>
      </c>
      <c r="N150" s="123">
        <v>1.3912170500000001</v>
      </c>
      <c r="O150" s="74">
        <f t="shared" si="90"/>
        <v>24.454813979999997</v>
      </c>
      <c r="P150" s="123">
        <v>0</v>
      </c>
      <c r="Q150" s="123">
        <v>8.7060286500000004</v>
      </c>
      <c r="R150" s="123">
        <v>13.775621660000001</v>
      </c>
      <c r="S150" s="123">
        <v>1.9731636699999999</v>
      </c>
      <c r="T150" s="74">
        <f t="shared" si="91"/>
        <v>13.329892340000001</v>
      </c>
      <c r="U150" s="123">
        <v>0</v>
      </c>
      <c r="V150" s="123">
        <v>8.3307119299999997</v>
      </c>
      <c r="W150" s="123">
        <v>4.2504704100000001</v>
      </c>
      <c r="X150" s="123">
        <v>0.74870999999999999</v>
      </c>
      <c r="Y150" s="74">
        <f t="shared" si="92"/>
        <v>5.9770928900000007</v>
      </c>
      <c r="Z150" s="123">
        <v>0</v>
      </c>
      <c r="AA150" s="123">
        <v>5.7903837400000002</v>
      </c>
      <c r="AB150" s="123">
        <v>1.7496E-3</v>
      </c>
      <c r="AC150" s="123">
        <v>0.18495955000000003</v>
      </c>
      <c r="AD150" s="123">
        <v>35.703664119999999</v>
      </c>
      <c r="AE150" s="74">
        <f t="shared" si="93"/>
        <v>28.859129279999998</v>
      </c>
      <c r="AF150" s="74">
        <f t="shared" si="94"/>
        <v>0</v>
      </c>
      <c r="AG150" s="74">
        <f t="shared" si="94"/>
        <v>0</v>
      </c>
      <c r="AH150" s="74">
        <f t="shared" si="94"/>
        <v>24.163786819999999</v>
      </c>
      <c r="AI150" s="74">
        <f t="shared" si="94"/>
        <v>4.69534246</v>
      </c>
      <c r="AJ150" s="74">
        <f t="shared" si="95"/>
        <v>2.27503308</v>
      </c>
      <c r="AK150" s="123">
        <v>0</v>
      </c>
      <c r="AL150" s="123">
        <v>0</v>
      </c>
      <c r="AM150" s="123">
        <v>1.0789717700000001</v>
      </c>
      <c r="AN150" s="123">
        <v>1.1960613100000002</v>
      </c>
      <c r="AO150" s="74">
        <f t="shared" si="96"/>
        <v>5.3689905299999996</v>
      </c>
      <c r="AP150" s="123">
        <v>0</v>
      </c>
      <c r="AQ150" s="123">
        <v>0</v>
      </c>
      <c r="AR150" s="123">
        <v>3.5658726499999993</v>
      </c>
      <c r="AS150" s="123">
        <v>1.8031178799999998</v>
      </c>
      <c r="AT150" s="74">
        <f t="shared" si="97"/>
        <v>14.028831480000001</v>
      </c>
      <c r="AU150" s="123">
        <v>0</v>
      </c>
      <c r="AV150" s="123">
        <v>0</v>
      </c>
      <c r="AW150" s="123">
        <v>13.406175780000002</v>
      </c>
      <c r="AX150" s="123">
        <v>0.6226556999999997</v>
      </c>
      <c r="AY150" s="74">
        <f t="shared" si="98"/>
        <v>7.1862741899999989</v>
      </c>
      <c r="AZ150" s="123">
        <v>0</v>
      </c>
      <c r="BA150" s="123">
        <v>0</v>
      </c>
      <c r="BB150" s="123">
        <v>6.1127666199999986</v>
      </c>
      <c r="BC150" s="123">
        <v>1.0735075700000003</v>
      </c>
      <c r="BD150" s="19"/>
      <c r="BE150" s="19"/>
      <c r="BF150" s="40"/>
      <c r="BG150" s="52"/>
      <c r="BH150" s="52"/>
      <c r="BI150" s="52"/>
      <c r="BJ150" s="41"/>
      <c r="BK150" s="1"/>
      <c r="BL150" s="1"/>
      <c r="BM150" s="19"/>
    </row>
    <row r="151" spans="1:65" ht="47.25" x14ac:dyDescent="0.25">
      <c r="A151" s="49" t="s">
        <v>331</v>
      </c>
      <c r="B151" s="62" t="s">
        <v>337</v>
      </c>
      <c r="C151" s="56" t="s">
        <v>338</v>
      </c>
      <c r="D151" s="123">
        <v>0.33777994</v>
      </c>
      <c r="E151" s="74">
        <f t="shared" si="87"/>
        <v>9.0247800000000003E-2</v>
      </c>
      <c r="F151" s="74">
        <f t="shared" si="88"/>
        <v>0</v>
      </c>
      <c r="G151" s="74">
        <f t="shared" si="88"/>
        <v>0</v>
      </c>
      <c r="H151" s="74">
        <f t="shared" si="88"/>
        <v>0</v>
      </c>
      <c r="I151" s="74">
        <f t="shared" si="88"/>
        <v>9.0247800000000003E-2</v>
      </c>
      <c r="J151" s="74">
        <f t="shared" si="89"/>
        <v>2.2561950000000001E-2</v>
      </c>
      <c r="K151" s="123">
        <v>0</v>
      </c>
      <c r="L151" s="123">
        <v>0</v>
      </c>
      <c r="M151" s="123">
        <v>0</v>
      </c>
      <c r="N151" s="123">
        <v>2.2561950000000001E-2</v>
      </c>
      <c r="O151" s="74">
        <f t="shared" si="90"/>
        <v>2.2561950000000001E-2</v>
      </c>
      <c r="P151" s="123">
        <v>0</v>
      </c>
      <c r="Q151" s="123">
        <v>0</v>
      </c>
      <c r="R151" s="123">
        <v>0</v>
      </c>
      <c r="S151" s="123">
        <v>2.2561950000000001E-2</v>
      </c>
      <c r="T151" s="74">
        <f t="shared" si="91"/>
        <v>2.2561950000000004E-2</v>
      </c>
      <c r="U151" s="123">
        <v>0</v>
      </c>
      <c r="V151" s="123">
        <v>0</v>
      </c>
      <c r="W151" s="123">
        <v>0</v>
      </c>
      <c r="X151" s="123">
        <v>2.2561950000000004E-2</v>
      </c>
      <c r="Y151" s="74">
        <f t="shared" si="92"/>
        <v>2.2561949999999997E-2</v>
      </c>
      <c r="Z151" s="123">
        <v>0</v>
      </c>
      <c r="AA151" s="123">
        <v>0</v>
      </c>
      <c r="AB151" s="123">
        <v>0</v>
      </c>
      <c r="AC151" s="123">
        <v>2.2561949999999997E-2</v>
      </c>
      <c r="AD151" s="123">
        <v>0.33777994</v>
      </c>
      <c r="AE151" s="74">
        <f t="shared" si="93"/>
        <v>9.0247800000000017E-2</v>
      </c>
      <c r="AF151" s="74">
        <f t="shared" si="94"/>
        <v>0</v>
      </c>
      <c r="AG151" s="74">
        <f t="shared" si="94"/>
        <v>0</v>
      </c>
      <c r="AH151" s="74">
        <f t="shared" si="94"/>
        <v>0</v>
      </c>
      <c r="AI151" s="74">
        <f t="shared" si="94"/>
        <v>9.0247800000000017E-2</v>
      </c>
      <c r="AJ151" s="74">
        <f t="shared" si="95"/>
        <v>2.2561950000000001E-2</v>
      </c>
      <c r="AK151" s="123">
        <v>0</v>
      </c>
      <c r="AL151" s="123">
        <v>0</v>
      </c>
      <c r="AM151" s="123">
        <v>0</v>
      </c>
      <c r="AN151" s="123">
        <v>2.2561950000000001E-2</v>
      </c>
      <c r="AO151" s="74">
        <f t="shared" si="96"/>
        <v>2.2561950000000001E-2</v>
      </c>
      <c r="AP151" s="123">
        <v>0</v>
      </c>
      <c r="AQ151" s="123">
        <v>0</v>
      </c>
      <c r="AR151" s="123">
        <v>0</v>
      </c>
      <c r="AS151" s="123">
        <v>2.2561950000000001E-2</v>
      </c>
      <c r="AT151" s="74">
        <f t="shared" si="97"/>
        <v>2.2561950000000004E-2</v>
      </c>
      <c r="AU151" s="123">
        <v>0</v>
      </c>
      <c r="AV151" s="123">
        <v>0</v>
      </c>
      <c r="AW151" s="123">
        <v>0</v>
      </c>
      <c r="AX151" s="123">
        <v>2.2561950000000004E-2</v>
      </c>
      <c r="AY151" s="74">
        <f t="shared" si="98"/>
        <v>2.2561950000000011E-2</v>
      </c>
      <c r="AZ151" s="123">
        <v>0</v>
      </c>
      <c r="BA151" s="123">
        <v>0</v>
      </c>
      <c r="BB151" s="123">
        <v>0</v>
      </c>
      <c r="BC151" s="123">
        <v>2.2561950000000011E-2</v>
      </c>
      <c r="BD151" s="19"/>
      <c r="BE151" s="19"/>
      <c r="BF151" s="40"/>
      <c r="BG151" s="52"/>
      <c r="BH151" s="52"/>
      <c r="BI151" s="52"/>
      <c r="BJ151" s="41"/>
      <c r="BK151" s="1"/>
      <c r="BL151" s="1"/>
      <c r="BM151" s="19"/>
    </row>
    <row r="152" spans="1:65" ht="47.25" x14ac:dyDescent="0.25">
      <c r="A152" s="49" t="s">
        <v>331</v>
      </c>
      <c r="B152" s="62" t="s">
        <v>339</v>
      </c>
      <c r="C152" s="58" t="s">
        <v>340</v>
      </c>
      <c r="D152" s="123">
        <v>17.757510239999998</v>
      </c>
      <c r="E152" s="74">
        <f t="shared" si="87"/>
        <v>0.10303408</v>
      </c>
      <c r="F152" s="74">
        <f t="shared" si="88"/>
        <v>0</v>
      </c>
      <c r="G152" s="74">
        <f t="shared" si="88"/>
        <v>0</v>
      </c>
      <c r="H152" s="74">
        <f t="shared" si="88"/>
        <v>0</v>
      </c>
      <c r="I152" s="74">
        <f t="shared" si="88"/>
        <v>0.10303408</v>
      </c>
      <c r="J152" s="74">
        <f t="shared" si="89"/>
        <v>2.5758510000000002E-2</v>
      </c>
      <c r="K152" s="123">
        <v>0</v>
      </c>
      <c r="L152" s="123">
        <v>0</v>
      </c>
      <c r="M152" s="123">
        <v>0</v>
      </c>
      <c r="N152" s="123">
        <v>2.5758510000000002E-2</v>
      </c>
      <c r="O152" s="74">
        <f t="shared" si="90"/>
        <v>2.5758509999999995E-2</v>
      </c>
      <c r="P152" s="123">
        <v>0</v>
      </c>
      <c r="Q152" s="123">
        <v>0</v>
      </c>
      <c r="R152" s="123">
        <v>0</v>
      </c>
      <c r="S152" s="123">
        <v>2.5758509999999995E-2</v>
      </c>
      <c r="T152" s="74">
        <f t="shared" si="91"/>
        <v>2.5758509999999995E-2</v>
      </c>
      <c r="U152" s="123">
        <v>0</v>
      </c>
      <c r="V152" s="123">
        <v>0</v>
      </c>
      <c r="W152" s="123">
        <v>0</v>
      </c>
      <c r="X152" s="123">
        <v>2.5758509999999995E-2</v>
      </c>
      <c r="Y152" s="74">
        <f t="shared" si="92"/>
        <v>2.5758549999999998E-2</v>
      </c>
      <c r="Z152" s="123">
        <v>0</v>
      </c>
      <c r="AA152" s="123">
        <v>0</v>
      </c>
      <c r="AB152" s="123">
        <v>0</v>
      </c>
      <c r="AC152" s="123">
        <v>2.5758549999999998E-2</v>
      </c>
      <c r="AD152" s="123">
        <v>2.6429999999999998</v>
      </c>
      <c r="AE152" s="74">
        <f t="shared" si="93"/>
        <v>0.10303407999999997</v>
      </c>
      <c r="AF152" s="74">
        <f t="shared" si="94"/>
        <v>0</v>
      </c>
      <c r="AG152" s="74">
        <f t="shared" si="94"/>
        <v>0</v>
      </c>
      <c r="AH152" s="74">
        <f t="shared" si="94"/>
        <v>0</v>
      </c>
      <c r="AI152" s="74">
        <f t="shared" si="94"/>
        <v>0.10303407999999997</v>
      </c>
      <c r="AJ152" s="74">
        <f t="shared" si="95"/>
        <v>2.5758510000000002E-2</v>
      </c>
      <c r="AK152" s="123">
        <v>0</v>
      </c>
      <c r="AL152" s="123">
        <v>0</v>
      </c>
      <c r="AM152" s="123">
        <v>0</v>
      </c>
      <c r="AN152" s="123">
        <v>2.5758510000000002E-2</v>
      </c>
      <c r="AO152" s="74">
        <f t="shared" si="96"/>
        <v>2.5758510000000002E-2</v>
      </c>
      <c r="AP152" s="123">
        <v>0</v>
      </c>
      <c r="AQ152" s="123">
        <v>0</v>
      </c>
      <c r="AR152" s="123">
        <v>0</v>
      </c>
      <c r="AS152" s="123">
        <v>2.5758510000000002E-2</v>
      </c>
      <c r="AT152" s="74">
        <f t="shared" si="97"/>
        <v>2.5758509999999991E-2</v>
      </c>
      <c r="AU152" s="123">
        <v>0</v>
      </c>
      <c r="AV152" s="123">
        <v>0</v>
      </c>
      <c r="AW152" s="123">
        <v>0</v>
      </c>
      <c r="AX152" s="123">
        <v>2.5758509999999991E-2</v>
      </c>
      <c r="AY152" s="74">
        <f t="shared" si="98"/>
        <v>2.5758549999999977E-2</v>
      </c>
      <c r="AZ152" s="123">
        <v>0</v>
      </c>
      <c r="BA152" s="123">
        <v>0</v>
      </c>
      <c r="BB152" s="123">
        <v>0</v>
      </c>
      <c r="BC152" s="123">
        <v>2.5758549999999977E-2</v>
      </c>
      <c r="BD152" s="19"/>
      <c r="BE152" s="19"/>
      <c r="BF152" s="40"/>
      <c r="BG152" s="52"/>
      <c r="BH152" s="52"/>
      <c r="BI152" s="52"/>
      <c r="BJ152" s="41"/>
      <c r="BK152" s="1"/>
      <c r="BL152" s="1"/>
      <c r="BM152" s="19"/>
    </row>
    <row r="153" spans="1:65" ht="31.5" x14ac:dyDescent="0.25">
      <c r="A153" s="49" t="s">
        <v>331</v>
      </c>
      <c r="B153" s="62" t="s">
        <v>341</v>
      </c>
      <c r="C153" s="56" t="s">
        <v>342</v>
      </c>
      <c r="D153" s="123">
        <v>82.417515609999995</v>
      </c>
      <c r="E153" s="74">
        <f t="shared" si="87"/>
        <v>341.02002299999998</v>
      </c>
      <c r="F153" s="74">
        <f t="shared" si="88"/>
        <v>2.99884079</v>
      </c>
      <c r="G153" s="74">
        <f t="shared" si="88"/>
        <v>328.39384167000003</v>
      </c>
      <c r="H153" s="74">
        <f t="shared" si="88"/>
        <v>0</v>
      </c>
      <c r="I153" s="74">
        <f t="shared" si="88"/>
        <v>9.6273405400000005</v>
      </c>
      <c r="J153" s="74">
        <f t="shared" si="89"/>
        <v>31.269765919999998</v>
      </c>
      <c r="K153" s="123">
        <v>0</v>
      </c>
      <c r="L153" s="123">
        <v>27.178479719999999</v>
      </c>
      <c r="M153" s="123">
        <v>0</v>
      </c>
      <c r="N153" s="123">
        <v>4.0912861999999999</v>
      </c>
      <c r="O153" s="74">
        <f t="shared" si="90"/>
        <v>46.288691159999999</v>
      </c>
      <c r="P153" s="123">
        <v>1.3886015700000001</v>
      </c>
      <c r="Q153" s="123">
        <v>44.86412988</v>
      </c>
      <c r="R153" s="123">
        <v>0</v>
      </c>
      <c r="S153" s="123">
        <v>3.5959709999999999E-2</v>
      </c>
      <c r="T153" s="74">
        <f t="shared" si="91"/>
        <v>226.70069416000004</v>
      </c>
      <c r="U153" s="123">
        <v>1.6102392200000002</v>
      </c>
      <c r="V153" s="123">
        <v>219.59036031000002</v>
      </c>
      <c r="W153" s="123">
        <v>0</v>
      </c>
      <c r="X153" s="123">
        <v>5.5000946300000004</v>
      </c>
      <c r="Y153" s="74">
        <f t="shared" si="92"/>
        <v>36.760871759999993</v>
      </c>
      <c r="Z153" s="123">
        <v>0</v>
      </c>
      <c r="AA153" s="123">
        <v>36.760871759999993</v>
      </c>
      <c r="AB153" s="123">
        <v>0</v>
      </c>
      <c r="AC153" s="123">
        <v>0</v>
      </c>
      <c r="AD153" s="123">
        <v>36.167859810000003</v>
      </c>
      <c r="AE153" s="74">
        <f t="shared" si="93"/>
        <v>294.77256055999999</v>
      </c>
      <c r="AF153" s="74">
        <f t="shared" si="94"/>
        <v>1.54289063</v>
      </c>
      <c r="AG153" s="74">
        <f t="shared" si="94"/>
        <v>284.98037486999999</v>
      </c>
      <c r="AH153" s="74">
        <f t="shared" si="94"/>
        <v>0</v>
      </c>
      <c r="AI153" s="74">
        <f t="shared" si="94"/>
        <v>8.2492950599999997</v>
      </c>
      <c r="AJ153" s="74">
        <f t="shared" si="95"/>
        <v>33.362930110000001</v>
      </c>
      <c r="AK153" s="123">
        <v>0</v>
      </c>
      <c r="AL153" s="123">
        <v>30.198310799999998</v>
      </c>
      <c r="AM153" s="123">
        <v>0</v>
      </c>
      <c r="AN153" s="123">
        <v>3.1646193100000004</v>
      </c>
      <c r="AO153" s="74">
        <f t="shared" si="96"/>
        <v>51.408686499999995</v>
      </c>
      <c r="AP153" s="123">
        <v>1.54289063</v>
      </c>
      <c r="AQ153" s="123">
        <v>49.849033199999994</v>
      </c>
      <c r="AR153" s="123">
        <v>0</v>
      </c>
      <c r="AS153" s="123">
        <v>1.6762670000000313E-2</v>
      </c>
      <c r="AT153" s="74">
        <f t="shared" si="97"/>
        <v>210.00094394999999</v>
      </c>
      <c r="AU153" s="123">
        <v>0</v>
      </c>
      <c r="AV153" s="123">
        <v>204.93303086999998</v>
      </c>
      <c r="AW153" s="123">
        <v>0</v>
      </c>
      <c r="AX153" s="123">
        <v>5.0679130799999985</v>
      </c>
      <c r="AY153" s="74">
        <f t="shared" si="98"/>
        <v>0</v>
      </c>
      <c r="AZ153" s="123">
        <v>0</v>
      </c>
      <c r="BA153" s="123">
        <v>0</v>
      </c>
      <c r="BB153" s="123">
        <v>0</v>
      </c>
      <c r="BC153" s="123">
        <v>0</v>
      </c>
      <c r="BD153" s="19"/>
      <c r="BE153" s="19"/>
      <c r="BF153" s="40"/>
      <c r="BG153" s="52"/>
      <c r="BH153" s="52"/>
      <c r="BI153" s="52"/>
      <c r="BJ153" s="41"/>
      <c r="BK153" s="1"/>
      <c r="BL153" s="1"/>
      <c r="BM153" s="19"/>
    </row>
    <row r="154" spans="1:65" ht="31.5" x14ac:dyDescent="0.25">
      <c r="A154" s="59" t="s">
        <v>331</v>
      </c>
      <c r="B154" s="71" t="s">
        <v>343</v>
      </c>
      <c r="C154" s="66" t="s">
        <v>344</v>
      </c>
      <c r="D154" s="123">
        <v>0.49610399999999999</v>
      </c>
      <c r="E154" s="74">
        <f>SUBTOTAL(9,F154:I154)</f>
        <v>0.49610399999999999</v>
      </c>
      <c r="F154" s="74">
        <f>K154+P154+U154+Z154</f>
        <v>0.49610399999999999</v>
      </c>
      <c r="G154" s="74">
        <f>L154+Q154+V154+AA154</f>
        <v>0</v>
      </c>
      <c r="H154" s="74">
        <f>M154+R154+W154+AB154</f>
        <v>0</v>
      </c>
      <c r="I154" s="74">
        <f>N154+S154+X154+AC154</f>
        <v>0</v>
      </c>
      <c r="J154" s="74">
        <f>SUBTOTAL(9,K154:N154)</f>
        <v>0.49610399999999999</v>
      </c>
      <c r="K154" s="123">
        <v>0.49610399999999999</v>
      </c>
      <c r="L154" s="123">
        <v>0</v>
      </c>
      <c r="M154" s="123">
        <v>0</v>
      </c>
      <c r="N154" s="123">
        <v>0</v>
      </c>
      <c r="O154" s="74">
        <f t="shared" si="90"/>
        <v>0</v>
      </c>
      <c r="P154" s="123">
        <v>0</v>
      </c>
      <c r="Q154" s="123">
        <v>0</v>
      </c>
      <c r="R154" s="123">
        <v>0</v>
      </c>
      <c r="S154" s="123">
        <v>0</v>
      </c>
      <c r="T154" s="74">
        <f t="shared" si="91"/>
        <v>0</v>
      </c>
      <c r="U154" s="123">
        <v>0</v>
      </c>
      <c r="V154" s="123">
        <v>0</v>
      </c>
      <c r="W154" s="123">
        <v>0</v>
      </c>
      <c r="X154" s="123">
        <v>0</v>
      </c>
      <c r="Y154" s="74">
        <f t="shared" si="92"/>
        <v>0</v>
      </c>
      <c r="Z154" s="123">
        <v>0</v>
      </c>
      <c r="AA154" s="123">
        <v>0</v>
      </c>
      <c r="AB154" s="123">
        <v>0</v>
      </c>
      <c r="AC154" s="123">
        <v>0</v>
      </c>
      <c r="AD154" s="123">
        <v>0</v>
      </c>
      <c r="AE154" s="74">
        <f t="shared" si="93"/>
        <v>0</v>
      </c>
      <c r="AF154" s="74">
        <f t="shared" si="94"/>
        <v>0</v>
      </c>
      <c r="AG154" s="74">
        <f t="shared" si="94"/>
        <v>0</v>
      </c>
      <c r="AH154" s="74">
        <f t="shared" si="94"/>
        <v>0</v>
      </c>
      <c r="AI154" s="74">
        <f t="shared" si="94"/>
        <v>0</v>
      </c>
      <c r="AJ154" s="74">
        <f t="shared" si="95"/>
        <v>0</v>
      </c>
      <c r="AK154" s="123">
        <v>0</v>
      </c>
      <c r="AL154" s="123">
        <v>0</v>
      </c>
      <c r="AM154" s="123">
        <v>0</v>
      </c>
      <c r="AN154" s="123">
        <v>0</v>
      </c>
      <c r="AO154" s="74">
        <f t="shared" si="96"/>
        <v>0</v>
      </c>
      <c r="AP154" s="123">
        <v>0</v>
      </c>
      <c r="AQ154" s="123">
        <v>0</v>
      </c>
      <c r="AR154" s="123">
        <v>0</v>
      </c>
      <c r="AS154" s="123">
        <v>0</v>
      </c>
      <c r="AT154" s="74">
        <f t="shared" si="97"/>
        <v>0</v>
      </c>
      <c r="AU154" s="123">
        <v>0</v>
      </c>
      <c r="AV154" s="123">
        <v>0</v>
      </c>
      <c r="AW154" s="123">
        <v>0</v>
      </c>
      <c r="AX154" s="123">
        <v>0</v>
      </c>
      <c r="AY154" s="74">
        <f t="shared" si="98"/>
        <v>0</v>
      </c>
      <c r="AZ154" s="123">
        <v>0</v>
      </c>
      <c r="BA154" s="123">
        <v>0</v>
      </c>
      <c r="BB154" s="123">
        <v>0</v>
      </c>
      <c r="BC154" s="123">
        <v>0</v>
      </c>
      <c r="BD154" s="19"/>
      <c r="BE154" s="19"/>
      <c r="BF154" s="40"/>
      <c r="BG154" s="52"/>
      <c r="BH154" s="52"/>
      <c r="BI154" s="52"/>
      <c r="BJ154" s="41"/>
      <c r="BK154" s="1"/>
      <c r="BL154" s="1"/>
      <c r="BM154" s="19"/>
    </row>
    <row r="155" spans="1:65" ht="63" x14ac:dyDescent="0.25">
      <c r="A155" s="49" t="s">
        <v>331</v>
      </c>
      <c r="B155" s="62" t="s">
        <v>345</v>
      </c>
      <c r="C155" s="56" t="s">
        <v>346</v>
      </c>
      <c r="D155" s="123">
        <v>3.8059453899999998</v>
      </c>
      <c r="E155" s="74">
        <f t="shared" si="87"/>
        <v>3.80424023</v>
      </c>
      <c r="F155" s="74">
        <f t="shared" si="88"/>
        <v>0</v>
      </c>
      <c r="G155" s="74">
        <f t="shared" si="88"/>
        <v>3.80424023</v>
      </c>
      <c r="H155" s="74">
        <f t="shared" si="88"/>
        <v>0</v>
      </c>
      <c r="I155" s="74">
        <f t="shared" si="88"/>
        <v>0</v>
      </c>
      <c r="J155" s="74">
        <f t="shared" si="89"/>
        <v>3.80424023</v>
      </c>
      <c r="K155" s="123">
        <v>0</v>
      </c>
      <c r="L155" s="123">
        <v>3.80424023</v>
      </c>
      <c r="M155" s="123">
        <v>0</v>
      </c>
      <c r="N155" s="123">
        <v>0</v>
      </c>
      <c r="O155" s="74">
        <f t="shared" si="90"/>
        <v>0</v>
      </c>
      <c r="P155" s="123">
        <v>0</v>
      </c>
      <c r="Q155" s="123">
        <v>0</v>
      </c>
      <c r="R155" s="123">
        <v>0</v>
      </c>
      <c r="S155" s="123">
        <v>0</v>
      </c>
      <c r="T155" s="74">
        <f t="shared" si="91"/>
        <v>0</v>
      </c>
      <c r="U155" s="123">
        <v>0</v>
      </c>
      <c r="V155" s="123">
        <v>0</v>
      </c>
      <c r="W155" s="123">
        <v>0</v>
      </c>
      <c r="X155" s="123">
        <v>0</v>
      </c>
      <c r="Y155" s="74">
        <f t="shared" si="92"/>
        <v>0</v>
      </c>
      <c r="Z155" s="123">
        <v>0</v>
      </c>
      <c r="AA155" s="123">
        <v>0</v>
      </c>
      <c r="AB155" s="123">
        <v>0</v>
      </c>
      <c r="AC155" s="123">
        <v>0</v>
      </c>
      <c r="AD155" s="123">
        <v>0</v>
      </c>
      <c r="AE155" s="74">
        <f t="shared" si="93"/>
        <v>0</v>
      </c>
      <c r="AF155" s="74">
        <f t="shared" si="94"/>
        <v>0</v>
      </c>
      <c r="AG155" s="74">
        <f t="shared" si="94"/>
        <v>0</v>
      </c>
      <c r="AH155" s="74">
        <f t="shared" si="94"/>
        <v>0</v>
      </c>
      <c r="AI155" s="74">
        <f t="shared" si="94"/>
        <v>0</v>
      </c>
      <c r="AJ155" s="74">
        <f t="shared" si="95"/>
        <v>0</v>
      </c>
      <c r="AK155" s="123">
        <v>0</v>
      </c>
      <c r="AL155" s="123">
        <v>0</v>
      </c>
      <c r="AM155" s="123">
        <v>0</v>
      </c>
      <c r="AN155" s="123">
        <v>0</v>
      </c>
      <c r="AO155" s="74">
        <f t="shared" si="96"/>
        <v>0</v>
      </c>
      <c r="AP155" s="123">
        <v>0</v>
      </c>
      <c r="AQ155" s="123">
        <v>0</v>
      </c>
      <c r="AR155" s="123">
        <v>0</v>
      </c>
      <c r="AS155" s="123">
        <v>0</v>
      </c>
      <c r="AT155" s="74">
        <f t="shared" si="97"/>
        <v>0</v>
      </c>
      <c r="AU155" s="123">
        <v>0</v>
      </c>
      <c r="AV155" s="123">
        <v>0</v>
      </c>
      <c r="AW155" s="123">
        <v>0</v>
      </c>
      <c r="AX155" s="123">
        <v>0</v>
      </c>
      <c r="AY155" s="74">
        <f t="shared" si="98"/>
        <v>0</v>
      </c>
      <c r="AZ155" s="123">
        <v>0</v>
      </c>
      <c r="BA155" s="123">
        <v>0</v>
      </c>
      <c r="BB155" s="123">
        <v>0</v>
      </c>
      <c r="BC155" s="123">
        <v>0</v>
      </c>
      <c r="BD155" s="19"/>
      <c r="BE155" s="19"/>
      <c r="BF155" s="40"/>
      <c r="BG155" s="52"/>
      <c r="BH155" s="52"/>
      <c r="BI155" s="52"/>
      <c r="BJ155" s="41"/>
      <c r="BK155" s="1"/>
      <c r="BL155" s="1"/>
      <c r="BM155" s="19"/>
    </row>
    <row r="156" spans="1:65" s="19" customFormat="1" ht="31.5" x14ac:dyDescent="0.25">
      <c r="A156" s="45" t="s">
        <v>347</v>
      </c>
      <c r="B156" s="46" t="s">
        <v>348</v>
      </c>
      <c r="C156" s="47" t="s">
        <v>79</v>
      </c>
      <c r="D156" s="122">
        <v>0</v>
      </c>
      <c r="E156" s="122">
        <v>0</v>
      </c>
      <c r="F156" s="122">
        <v>0</v>
      </c>
      <c r="G156" s="122">
        <v>0</v>
      </c>
      <c r="H156" s="122">
        <v>0</v>
      </c>
      <c r="I156" s="122">
        <v>0</v>
      </c>
      <c r="J156" s="122">
        <v>0</v>
      </c>
      <c r="K156" s="122">
        <v>0</v>
      </c>
      <c r="L156" s="122">
        <v>0</v>
      </c>
      <c r="M156" s="122">
        <v>0</v>
      </c>
      <c r="N156" s="122">
        <v>0</v>
      </c>
      <c r="O156" s="122">
        <v>0</v>
      </c>
      <c r="P156" s="122">
        <v>0</v>
      </c>
      <c r="Q156" s="122">
        <v>0</v>
      </c>
      <c r="R156" s="122">
        <v>0</v>
      </c>
      <c r="S156" s="122">
        <v>0</v>
      </c>
      <c r="T156" s="122">
        <v>0</v>
      </c>
      <c r="U156" s="122">
        <v>0</v>
      </c>
      <c r="V156" s="122">
        <v>0</v>
      </c>
      <c r="W156" s="122">
        <v>0</v>
      </c>
      <c r="X156" s="122">
        <v>0</v>
      </c>
      <c r="Y156" s="122">
        <v>0</v>
      </c>
      <c r="Z156" s="122">
        <v>0</v>
      </c>
      <c r="AA156" s="122">
        <v>0</v>
      </c>
      <c r="AB156" s="122">
        <v>0</v>
      </c>
      <c r="AC156" s="122">
        <v>0</v>
      </c>
      <c r="AD156" s="122">
        <v>0</v>
      </c>
      <c r="AE156" s="122">
        <v>0</v>
      </c>
      <c r="AF156" s="122">
        <v>0</v>
      </c>
      <c r="AG156" s="122">
        <v>0</v>
      </c>
      <c r="AH156" s="122">
        <v>0</v>
      </c>
      <c r="AI156" s="122">
        <v>0</v>
      </c>
      <c r="AJ156" s="122">
        <v>0</v>
      </c>
      <c r="AK156" s="122">
        <v>0</v>
      </c>
      <c r="AL156" s="122">
        <v>0</v>
      </c>
      <c r="AM156" s="122">
        <v>0</v>
      </c>
      <c r="AN156" s="122">
        <v>0</v>
      </c>
      <c r="AO156" s="122">
        <v>0</v>
      </c>
      <c r="AP156" s="122">
        <v>0</v>
      </c>
      <c r="AQ156" s="122">
        <v>0</v>
      </c>
      <c r="AR156" s="122">
        <v>0</v>
      </c>
      <c r="AS156" s="122">
        <v>0</v>
      </c>
      <c r="AT156" s="122">
        <v>0</v>
      </c>
      <c r="AU156" s="122">
        <v>0</v>
      </c>
      <c r="AV156" s="122">
        <v>0</v>
      </c>
      <c r="AW156" s="122">
        <v>0</v>
      </c>
      <c r="AX156" s="122">
        <v>0</v>
      </c>
      <c r="AY156" s="122">
        <v>0</v>
      </c>
      <c r="AZ156" s="122">
        <v>0</v>
      </c>
      <c r="BA156" s="122">
        <v>0</v>
      </c>
      <c r="BB156" s="122">
        <v>0</v>
      </c>
      <c r="BC156" s="122">
        <v>0</v>
      </c>
      <c r="BF156" s="40"/>
      <c r="BJ156" s="41"/>
    </row>
    <row r="157" spans="1:65" s="19" customFormat="1" ht="15.75" x14ac:dyDescent="0.25">
      <c r="A157" s="45" t="s">
        <v>349</v>
      </c>
      <c r="B157" s="46" t="s">
        <v>350</v>
      </c>
      <c r="C157" s="47" t="s">
        <v>79</v>
      </c>
      <c r="D157" s="122">
        <f>SUM(D158:D238)</f>
        <v>308.89933467000003</v>
      </c>
      <c r="E157" s="122">
        <f t="shared" ref="E157:BC157" si="99">SUM(E158:E238)</f>
        <v>215.40081196000011</v>
      </c>
      <c r="F157" s="122">
        <f t="shared" si="99"/>
        <v>13.288199259999999</v>
      </c>
      <c r="G157" s="122">
        <f t="shared" si="99"/>
        <v>0</v>
      </c>
      <c r="H157" s="122">
        <f t="shared" si="99"/>
        <v>169.45941270000009</v>
      </c>
      <c r="I157" s="122">
        <f t="shared" si="99"/>
        <v>32.653199999999998</v>
      </c>
      <c r="J157" s="122">
        <f t="shared" si="99"/>
        <v>93.706941410000013</v>
      </c>
      <c r="K157" s="122">
        <f t="shared" si="99"/>
        <v>0</v>
      </c>
      <c r="L157" s="122">
        <f t="shared" si="99"/>
        <v>0</v>
      </c>
      <c r="M157" s="122">
        <f t="shared" si="99"/>
        <v>93.706941410000013</v>
      </c>
      <c r="N157" s="122">
        <f t="shared" si="99"/>
        <v>0</v>
      </c>
      <c r="O157" s="122">
        <f t="shared" si="99"/>
        <v>48.685545650000002</v>
      </c>
      <c r="P157" s="122">
        <f t="shared" si="99"/>
        <v>1.30872542</v>
      </c>
      <c r="Q157" s="122">
        <f t="shared" si="99"/>
        <v>0</v>
      </c>
      <c r="R157" s="122">
        <f t="shared" si="99"/>
        <v>47.376820230000007</v>
      </c>
      <c r="S157" s="122">
        <f t="shared" si="99"/>
        <v>0</v>
      </c>
      <c r="T157" s="122">
        <f t="shared" si="99"/>
        <v>12.445340690000002</v>
      </c>
      <c r="U157" s="122">
        <f t="shared" si="99"/>
        <v>5.6032537900000001</v>
      </c>
      <c r="V157" s="122">
        <f t="shared" si="99"/>
        <v>0</v>
      </c>
      <c r="W157" s="122">
        <f t="shared" si="99"/>
        <v>4.4120869000000003</v>
      </c>
      <c r="X157" s="122">
        <f t="shared" si="99"/>
        <v>2.4300000000000002</v>
      </c>
      <c r="Y157" s="122">
        <f t="shared" si="99"/>
        <v>60.562984209999996</v>
      </c>
      <c r="Z157" s="122">
        <f t="shared" si="99"/>
        <v>6.3762200499999997</v>
      </c>
      <c r="AA157" s="122">
        <f t="shared" si="99"/>
        <v>0</v>
      </c>
      <c r="AB157" s="122">
        <f t="shared" si="99"/>
        <v>23.963564160000004</v>
      </c>
      <c r="AC157" s="122">
        <f t="shared" si="99"/>
        <v>30.223200000000002</v>
      </c>
      <c r="AD157" s="122">
        <f t="shared" si="99"/>
        <v>249.48469443400003</v>
      </c>
      <c r="AE157" s="122">
        <f t="shared" si="99"/>
        <v>170.67477043000002</v>
      </c>
      <c r="AF157" s="122">
        <f t="shared" si="99"/>
        <v>11.07349939</v>
      </c>
      <c r="AG157" s="122">
        <f t="shared" si="99"/>
        <v>0</v>
      </c>
      <c r="AH157" s="122">
        <f t="shared" si="99"/>
        <v>136.52627103999998</v>
      </c>
      <c r="AI157" s="122">
        <f t="shared" si="99"/>
        <v>23.074999999999999</v>
      </c>
      <c r="AJ157" s="122">
        <f t="shared" si="99"/>
        <v>87.757252279999989</v>
      </c>
      <c r="AK157" s="122">
        <f t="shared" si="99"/>
        <v>0</v>
      </c>
      <c r="AL157" s="122">
        <f t="shared" si="99"/>
        <v>0</v>
      </c>
      <c r="AM157" s="122">
        <f t="shared" si="99"/>
        <v>87.757252279999989</v>
      </c>
      <c r="AN157" s="122">
        <f t="shared" si="99"/>
        <v>0</v>
      </c>
      <c r="AO157" s="122">
        <f t="shared" si="99"/>
        <v>27.640368070000005</v>
      </c>
      <c r="AP157" s="122">
        <f t="shared" si="99"/>
        <v>5.7599826800000002</v>
      </c>
      <c r="AQ157" s="122">
        <f t="shared" si="99"/>
        <v>0</v>
      </c>
      <c r="AR157" s="122">
        <f t="shared" si="99"/>
        <v>21.880385389999997</v>
      </c>
      <c r="AS157" s="122">
        <f t="shared" si="99"/>
        <v>0</v>
      </c>
      <c r="AT157" s="122">
        <f t="shared" si="99"/>
        <v>6.11519528</v>
      </c>
      <c r="AU157" s="122">
        <f t="shared" si="99"/>
        <v>0</v>
      </c>
      <c r="AV157" s="122">
        <f t="shared" si="99"/>
        <v>0</v>
      </c>
      <c r="AW157" s="122">
        <f t="shared" si="99"/>
        <v>5.74019528</v>
      </c>
      <c r="AX157" s="122">
        <f t="shared" si="99"/>
        <v>0.375</v>
      </c>
      <c r="AY157" s="122">
        <f t="shared" si="99"/>
        <v>49.161954799999997</v>
      </c>
      <c r="AZ157" s="122">
        <f t="shared" si="99"/>
        <v>5.31351671</v>
      </c>
      <c r="BA157" s="122">
        <f t="shared" si="99"/>
        <v>0</v>
      </c>
      <c r="BB157" s="122">
        <f t="shared" si="99"/>
        <v>21.148438090000003</v>
      </c>
      <c r="BC157" s="122">
        <f t="shared" si="99"/>
        <v>22.7</v>
      </c>
      <c r="BF157" s="40"/>
      <c r="BJ157" s="41"/>
    </row>
    <row r="158" spans="1:65" ht="79.5" customHeight="1" x14ac:dyDescent="0.25">
      <c r="A158" s="49" t="s">
        <v>349</v>
      </c>
      <c r="B158" s="50" t="s">
        <v>351</v>
      </c>
      <c r="C158" s="51" t="s">
        <v>352</v>
      </c>
      <c r="D158" s="74">
        <v>13.288199256</v>
      </c>
      <c r="E158" s="74">
        <f>SUBTOTAL(9,F158:I158)</f>
        <v>13.288199259999999</v>
      </c>
      <c r="F158" s="74">
        <f>K158+P158+U158+Z158</f>
        <v>13.288199259999999</v>
      </c>
      <c r="G158" s="74">
        <f>L158+Q158+V158+AA158</f>
        <v>0</v>
      </c>
      <c r="H158" s="74">
        <f>M158+R158+W158+AB158</f>
        <v>0</v>
      </c>
      <c r="I158" s="74">
        <f>N158+S158+X158+AC158</f>
        <v>0</v>
      </c>
      <c r="J158" s="74">
        <f t="shared" ref="J158:J220" si="100">SUBTOTAL(9,K158:N158)</f>
        <v>0</v>
      </c>
      <c r="K158" s="74">
        <v>0</v>
      </c>
      <c r="L158" s="74">
        <v>0</v>
      </c>
      <c r="M158" s="74">
        <v>0</v>
      </c>
      <c r="N158" s="74">
        <v>0</v>
      </c>
      <c r="O158" s="74">
        <f t="shared" ref="O158:O221" si="101">SUBTOTAL(9,P158:S158)</f>
        <v>1.30872542</v>
      </c>
      <c r="P158" s="74">
        <v>1.30872542</v>
      </c>
      <c r="Q158" s="74">
        <v>0</v>
      </c>
      <c r="R158" s="74">
        <v>0</v>
      </c>
      <c r="S158" s="74">
        <v>0</v>
      </c>
      <c r="T158" s="74">
        <f t="shared" ref="T158:T221" si="102">SUBTOTAL(9,U158:X158)</f>
        <v>5.6032537900000001</v>
      </c>
      <c r="U158" s="74">
        <v>5.6032537900000001</v>
      </c>
      <c r="V158" s="74">
        <v>0</v>
      </c>
      <c r="W158" s="74">
        <v>0</v>
      </c>
      <c r="X158" s="74">
        <v>0</v>
      </c>
      <c r="Y158" s="74">
        <f t="shared" ref="Y158:Y221" si="103">SUBTOTAL(9,Z158:AC158)</f>
        <v>6.3762200499999997</v>
      </c>
      <c r="Z158" s="74">
        <v>6.3762200499999997</v>
      </c>
      <c r="AA158" s="74">
        <v>0</v>
      </c>
      <c r="AB158" s="74">
        <v>0</v>
      </c>
      <c r="AC158" s="74">
        <v>0</v>
      </c>
      <c r="AD158" s="74">
        <v>11.073499379999999</v>
      </c>
      <c r="AE158" s="74">
        <f t="shared" ref="AE158:AE221" si="104">SUBTOTAL(9,AF158:AI158)</f>
        <v>11.07349939</v>
      </c>
      <c r="AF158" s="74">
        <f t="shared" ref="AF158:AI221" si="105">AK158+AP158+AU158+AZ158</f>
        <v>11.07349939</v>
      </c>
      <c r="AG158" s="74">
        <f t="shared" si="105"/>
        <v>0</v>
      </c>
      <c r="AH158" s="74">
        <f t="shared" si="105"/>
        <v>0</v>
      </c>
      <c r="AI158" s="74">
        <f t="shared" si="105"/>
        <v>0</v>
      </c>
      <c r="AJ158" s="74">
        <f t="shared" ref="AJ158:AJ221" si="106">SUBTOTAL(9,AK158:AN158)</f>
        <v>0</v>
      </c>
      <c r="AK158" s="74">
        <v>0</v>
      </c>
      <c r="AL158" s="74">
        <v>0</v>
      </c>
      <c r="AM158" s="74">
        <v>0</v>
      </c>
      <c r="AN158" s="74">
        <v>0</v>
      </c>
      <c r="AO158" s="74">
        <f t="shared" ref="AO158:AO221" si="107">SUBTOTAL(9,AP158:AS158)</f>
        <v>5.7599826800000002</v>
      </c>
      <c r="AP158" s="74">
        <v>5.7599826800000002</v>
      </c>
      <c r="AQ158" s="74">
        <v>0</v>
      </c>
      <c r="AR158" s="74">
        <v>0</v>
      </c>
      <c r="AS158" s="74">
        <v>0</v>
      </c>
      <c r="AT158" s="74">
        <f t="shared" ref="AT158:AT221" si="108">SUBTOTAL(9,AU158:AX158)</f>
        <v>0</v>
      </c>
      <c r="AU158" s="74">
        <v>0</v>
      </c>
      <c r="AV158" s="74">
        <v>0</v>
      </c>
      <c r="AW158" s="74">
        <v>0</v>
      </c>
      <c r="AX158" s="74">
        <v>0</v>
      </c>
      <c r="AY158" s="74">
        <f t="shared" ref="AY158:AY221" si="109">SUBTOTAL(9,AZ158:BC158)</f>
        <v>5.31351671</v>
      </c>
      <c r="AZ158" s="74">
        <v>5.31351671</v>
      </c>
      <c r="BA158" s="74">
        <v>0</v>
      </c>
      <c r="BB158" s="74">
        <v>0</v>
      </c>
      <c r="BC158" s="74">
        <v>0</v>
      </c>
      <c r="BD158" s="19"/>
      <c r="BE158" s="19"/>
      <c r="BF158" s="40"/>
      <c r="BG158" s="52"/>
      <c r="BH158" s="52"/>
      <c r="BI158" s="52"/>
      <c r="BJ158" s="41"/>
      <c r="BK158" s="1"/>
      <c r="BL158" s="1"/>
      <c r="BM158" s="19"/>
    </row>
    <row r="159" spans="1:65" ht="15.75" x14ac:dyDescent="0.25">
      <c r="A159" s="49" t="s">
        <v>349</v>
      </c>
      <c r="B159" s="57" t="s">
        <v>353</v>
      </c>
      <c r="C159" s="56" t="s">
        <v>354</v>
      </c>
      <c r="D159" s="123">
        <v>1.8999802800000001</v>
      </c>
      <c r="E159" s="74">
        <f t="shared" ref="E159:E221" si="110">SUBTOTAL(9,F159:I159)</f>
        <v>1.8999802800000001</v>
      </c>
      <c r="F159" s="74">
        <f t="shared" ref="F159:I221" si="111">K159+P159+U159+Z159</f>
        <v>0</v>
      </c>
      <c r="G159" s="74">
        <f t="shared" si="111"/>
        <v>0</v>
      </c>
      <c r="H159" s="74">
        <f t="shared" si="111"/>
        <v>1.8999802800000001</v>
      </c>
      <c r="I159" s="74">
        <f t="shared" si="111"/>
        <v>0</v>
      </c>
      <c r="J159" s="74">
        <f t="shared" si="100"/>
        <v>1.8999802800000001</v>
      </c>
      <c r="K159" s="123">
        <v>0</v>
      </c>
      <c r="L159" s="123">
        <v>0</v>
      </c>
      <c r="M159" s="123">
        <v>1.8999802800000001</v>
      </c>
      <c r="N159" s="123">
        <v>0</v>
      </c>
      <c r="O159" s="74">
        <f t="shared" si="101"/>
        <v>0</v>
      </c>
      <c r="P159" s="123">
        <v>0</v>
      </c>
      <c r="Q159" s="123">
        <v>0</v>
      </c>
      <c r="R159" s="123">
        <v>0</v>
      </c>
      <c r="S159" s="123">
        <v>0</v>
      </c>
      <c r="T159" s="74">
        <f t="shared" si="102"/>
        <v>0</v>
      </c>
      <c r="U159" s="123">
        <v>0</v>
      </c>
      <c r="V159" s="123">
        <v>0</v>
      </c>
      <c r="W159" s="123">
        <v>0</v>
      </c>
      <c r="X159" s="123">
        <v>0</v>
      </c>
      <c r="Y159" s="74">
        <f t="shared" si="103"/>
        <v>0</v>
      </c>
      <c r="Z159" s="123">
        <v>0</v>
      </c>
      <c r="AA159" s="123">
        <v>0</v>
      </c>
      <c r="AB159" s="123">
        <v>0</v>
      </c>
      <c r="AC159" s="123">
        <v>0</v>
      </c>
      <c r="AD159" s="123">
        <v>1.5833169</v>
      </c>
      <c r="AE159" s="74">
        <f t="shared" si="104"/>
        <v>1.5833169</v>
      </c>
      <c r="AF159" s="74">
        <f t="shared" si="105"/>
        <v>0</v>
      </c>
      <c r="AG159" s="74">
        <f t="shared" si="105"/>
        <v>0</v>
      </c>
      <c r="AH159" s="74">
        <f t="shared" si="105"/>
        <v>1.5833169</v>
      </c>
      <c r="AI159" s="74">
        <f t="shared" si="105"/>
        <v>0</v>
      </c>
      <c r="AJ159" s="74">
        <f t="shared" si="106"/>
        <v>1.5833169</v>
      </c>
      <c r="AK159" s="123">
        <v>0</v>
      </c>
      <c r="AL159" s="123">
        <v>0</v>
      </c>
      <c r="AM159" s="123">
        <v>1.5833169</v>
      </c>
      <c r="AN159" s="123">
        <v>0</v>
      </c>
      <c r="AO159" s="74">
        <f t="shared" si="107"/>
        <v>0</v>
      </c>
      <c r="AP159" s="123">
        <v>0</v>
      </c>
      <c r="AQ159" s="123">
        <v>0</v>
      </c>
      <c r="AR159" s="123">
        <v>0</v>
      </c>
      <c r="AS159" s="123">
        <v>0</v>
      </c>
      <c r="AT159" s="74">
        <f t="shared" si="108"/>
        <v>0</v>
      </c>
      <c r="AU159" s="123">
        <v>0</v>
      </c>
      <c r="AV159" s="123">
        <v>0</v>
      </c>
      <c r="AW159" s="123">
        <v>0</v>
      </c>
      <c r="AX159" s="123">
        <v>0</v>
      </c>
      <c r="AY159" s="74">
        <f t="shared" si="109"/>
        <v>0</v>
      </c>
      <c r="AZ159" s="123">
        <v>0</v>
      </c>
      <c r="BA159" s="123">
        <v>0</v>
      </c>
      <c r="BB159" s="123">
        <v>0</v>
      </c>
      <c r="BC159" s="123">
        <v>0</v>
      </c>
      <c r="BD159" s="19"/>
      <c r="BE159" s="19"/>
      <c r="BF159" s="40"/>
      <c r="BG159" s="52"/>
      <c r="BH159" s="52"/>
      <c r="BI159" s="52"/>
      <c r="BJ159" s="41"/>
      <c r="BK159" s="1"/>
      <c r="BL159" s="1"/>
      <c r="BM159" s="19"/>
    </row>
    <row r="160" spans="1:65" ht="31.5" x14ac:dyDescent="0.25">
      <c r="A160" s="49" t="s">
        <v>349</v>
      </c>
      <c r="B160" s="62" t="s">
        <v>355</v>
      </c>
      <c r="C160" s="51" t="s">
        <v>356</v>
      </c>
      <c r="D160" s="123">
        <v>0.50346237999999999</v>
      </c>
      <c r="E160" s="74">
        <f t="shared" si="110"/>
        <v>0.51856625000000001</v>
      </c>
      <c r="F160" s="74">
        <f t="shared" si="111"/>
        <v>0</v>
      </c>
      <c r="G160" s="74">
        <f t="shared" si="111"/>
        <v>0</v>
      </c>
      <c r="H160" s="74">
        <f t="shared" si="111"/>
        <v>0.51856625000000001</v>
      </c>
      <c r="I160" s="74">
        <f t="shared" si="111"/>
        <v>0</v>
      </c>
      <c r="J160" s="74">
        <f t="shared" si="100"/>
        <v>0</v>
      </c>
      <c r="K160" s="123">
        <v>0</v>
      </c>
      <c r="L160" s="123">
        <v>0</v>
      </c>
      <c r="M160" s="123">
        <v>0</v>
      </c>
      <c r="N160" s="123">
        <v>0</v>
      </c>
      <c r="O160" s="74">
        <f t="shared" si="101"/>
        <v>0.51856625000000001</v>
      </c>
      <c r="P160" s="123">
        <v>0</v>
      </c>
      <c r="Q160" s="123">
        <v>0</v>
      </c>
      <c r="R160" s="123">
        <v>0.51856625000000001</v>
      </c>
      <c r="S160" s="123">
        <v>0</v>
      </c>
      <c r="T160" s="74">
        <f t="shared" si="102"/>
        <v>0</v>
      </c>
      <c r="U160" s="123">
        <v>0</v>
      </c>
      <c r="V160" s="123">
        <v>0</v>
      </c>
      <c r="W160" s="123">
        <v>0</v>
      </c>
      <c r="X160" s="123">
        <v>0</v>
      </c>
      <c r="Y160" s="74">
        <f t="shared" si="103"/>
        <v>0</v>
      </c>
      <c r="Z160" s="123">
        <v>0</v>
      </c>
      <c r="AA160" s="123">
        <v>0</v>
      </c>
      <c r="AB160" s="123">
        <v>0</v>
      </c>
      <c r="AC160" s="123">
        <v>0</v>
      </c>
      <c r="AD160" s="123">
        <v>0.41955197999999999</v>
      </c>
      <c r="AE160" s="74">
        <f t="shared" si="104"/>
        <v>0.43213853999999996</v>
      </c>
      <c r="AF160" s="74">
        <f t="shared" si="105"/>
        <v>0</v>
      </c>
      <c r="AG160" s="74">
        <f t="shared" si="105"/>
        <v>0</v>
      </c>
      <c r="AH160" s="74">
        <f t="shared" si="105"/>
        <v>0.43213853999999996</v>
      </c>
      <c r="AI160" s="74">
        <f t="shared" si="105"/>
        <v>0</v>
      </c>
      <c r="AJ160" s="74">
        <f t="shared" si="106"/>
        <v>0</v>
      </c>
      <c r="AK160" s="123">
        <v>0</v>
      </c>
      <c r="AL160" s="123">
        <v>0</v>
      </c>
      <c r="AM160" s="123">
        <v>0</v>
      </c>
      <c r="AN160" s="123">
        <v>0</v>
      </c>
      <c r="AO160" s="74">
        <f t="shared" si="107"/>
        <v>0.43213853999999996</v>
      </c>
      <c r="AP160" s="123">
        <v>0</v>
      </c>
      <c r="AQ160" s="123">
        <v>0</v>
      </c>
      <c r="AR160" s="123">
        <v>0.43213853999999996</v>
      </c>
      <c r="AS160" s="123">
        <v>0</v>
      </c>
      <c r="AT160" s="74">
        <f t="shared" si="108"/>
        <v>0</v>
      </c>
      <c r="AU160" s="123">
        <v>0</v>
      </c>
      <c r="AV160" s="123">
        <v>0</v>
      </c>
      <c r="AW160" s="123">
        <v>0</v>
      </c>
      <c r="AX160" s="123">
        <v>0</v>
      </c>
      <c r="AY160" s="74">
        <f t="shared" si="109"/>
        <v>0</v>
      </c>
      <c r="AZ160" s="123">
        <v>0</v>
      </c>
      <c r="BA160" s="123">
        <v>0</v>
      </c>
      <c r="BB160" s="123">
        <v>0</v>
      </c>
      <c r="BC160" s="123">
        <v>0</v>
      </c>
      <c r="BD160" s="19"/>
      <c r="BE160" s="19"/>
      <c r="BF160" s="40"/>
      <c r="BG160" s="52"/>
      <c r="BH160" s="52"/>
      <c r="BI160" s="52"/>
      <c r="BJ160" s="41"/>
      <c r="BK160" s="1"/>
      <c r="BL160" s="1"/>
      <c r="BM160" s="19"/>
    </row>
    <row r="161" spans="1:65" ht="31.5" x14ac:dyDescent="0.25">
      <c r="A161" s="49" t="s">
        <v>349</v>
      </c>
      <c r="B161" s="57" t="s">
        <v>357</v>
      </c>
      <c r="C161" s="56" t="s">
        <v>358</v>
      </c>
      <c r="D161" s="123">
        <v>1.00692476</v>
      </c>
      <c r="E161" s="74">
        <f t="shared" si="110"/>
        <v>1.0371325</v>
      </c>
      <c r="F161" s="74">
        <f t="shared" si="111"/>
        <v>0</v>
      </c>
      <c r="G161" s="74">
        <f t="shared" si="111"/>
        <v>0</v>
      </c>
      <c r="H161" s="74">
        <f t="shared" si="111"/>
        <v>1.0371325</v>
      </c>
      <c r="I161" s="74">
        <f t="shared" si="111"/>
        <v>0</v>
      </c>
      <c r="J161" s="74">
        <f t="shared" si="100"/>
        <v>0.49199999999999999</v>
      </c>
      <c r="K161" s="123">
        <v>0</v>
      </c>
      <c r="L161" s="123">
        <v>0</v>
      </c>
      <c r="M161" s="123">
        <v>0.49199999999999999</v>
      </c>
      <c r="N161" s="123">
        <v>0</v>
      </c>
      <c r="O161" s="74">
        <f t="shared" si="101"/>
        <v>0</v>
      </c>
      <c r="P161" s="123">
        <v>0</v>
      </c>
      <c r="Q161" s="123">
        <v>0</v>
      </c>
      <c r="R161" s="123">
        <v>0</v>
      </c>
      <c r="S161" s="123">
        <v>0</v>
      </c>
      <c r="T161" s="74">
        <f t="shared" si="102"/>
        <v>0.54513250000000002</v>
      </c>
      <c r="U161" s="123">
        <v>0</v>
      </c>
      <c r="V161" s="123">
        <v>0</v>
      </c>
      <c r="W161" s="123">
        <v>0.54513250000000002</v>
      </c>
      <c r="X161" s="123">
        <v>0</v>
      </c>
      <c r="Y161" s="74">
        <f t="shared" si="103"/>
        <v>0</v>
      </c>
      <c r="Z161" s="123">
        <v>0</v>
      </c>
      <c r="AA161" s="123">
        <v>0</v>
      </c>
      <c r="AB161" s="123">
        <v>0</v>
      </c>
      <c r="AC161" s="123">
        <v>0</v>
      </c>
      <c r="AD161" s="123">
        <v>0.83910397000000003</v>
      </c>
      <c r="AE161" s="74">
        <f t="shared" si="104"/>
        <v>0.86427708000000003</v>
      </c>
      <c r="AF161" s="74">
        <f t="shared" si="105"/>
        <v>0</v>
      </c>
      <c r="AG161" s="74">
        <f t="shared" si="105"/>
        <v>0</v>
      </c>
      <c r="AH161" s="74">
        <f t="shared" si="105"/>
        <v>0.86427708000000003</v>
      </c>
      <c r="AI161" s="74">
        <f t="shared" si="105"/>
        <v>0</v>
      </c>
      <c r="AJ161" s="74">
        <f t="shared" si="106"/>
        <v>0.41</v>
      </c>
      <c r="AK161" s="123">
        <v>0</v>
      </c>
      <c r="AL161" s="123">
        <v>0</v>
      </c>
      <c r="AM161" s="123">
        <v>0.41</v>
      </c>
      <c r="AN161" s="123">
        <v>0</v>
      </c>
      <c r="AO161" s="74">
        <f t="shared" si="107"/>
        <v>0</v>
      </c>
      <c r="AP161" s="123">
        <v>0</v>
      </c>
      <c r="AQ161" s="123">
        <v>0</v>
      </c>
      <c r="AR161" s="123">
        <v>0</v>
      </c>
      <c r="AS161" s="123">
        <v>0</v>
      </c>
      <c r="AT161" s="74">
        <f t="shared" si="108"/>
        <v>0.45427708000000006</v>
      </c>
      <c r="AU161" s="123">
        <v>0</v>
      </c>
      <c r="AV161" s="123">
        <v>0</v>
      </c>
      <c r="AW161" s="123">
        <v>0.45427708000000006</v>
      </c>
      <c r="AX161" s="123">
        <v>0</v>
      </c>
      <c r="AY161" s="74">
        <f t="shared" si="109"/>
        <v>0</v>
      </c>
      <c r="AZ161" s="123">
        <v>0</v>
      </c>
      <c r="BA161" s="123">
        <v>0</v>
      </c>
      <c r="BB161" s="123">
        <v>0</v>
      </c>
      <c r="BC161" s="123">
        <v>0</v>
      </c>
      <c r="BD161" s="19"/>
      <c r="BE161" s="19"/>
      <c r="BF161" s="40"/>
      <c r="BG161" s="52"/>
      <c r="BH161" s="52"/>
      <c r="BI161" s="52"/>
      <c r="BJ161" s="41"/>
      <c r="BK161" s="1"/>
      <c r="BL161" s="1"/>
      <c r="BM161" s="19"/>
    </row>
    <row r="162" spans="1:65" ht="31.5" x14ac:dyDescent="0.25">
      <c r="A162" s="49" t="s">
        <v>349</v>
      </c>
      <c r="B162" s="57" t="s">
        <v>359</v>
      </c>
      <c r="C162" s="58" t="s">
        <v>360</v>
      </c>
      <c r="D162" s="123">
        <v>0.21717864000000001</v>
      </c>
      <c r="E162" s="74">
        <f t="shared" si="110"/>
        <v>0.26769600000000005</v>
      </c>
      <c r="F162" s="74">
        <f t="shared" si="111"/>
        <v>0</v>
      </c>
      <c r="G162" s="74">
        <f t="shared" si="111"/>
        <v>0</v>
      </c>
      <c r="H162" s="74">
        <f t="shared" si="111"/>
        <v>0.26769600000000005</v>
      </c>
      <c r="I162" s="74">
        <f t="shared" si="111"/>
        <v>0</v>
      </c>
      <c r="J162" s="74">
        <f t="shared" si="100"/>
        <v>0</v>
      </c>
      <c r="K162" s="123">
        <v>0</v>
      </c>
      <c r="L162" s="123">
        <v>0</v>
      </c>
      <c r="M162" s="123">
        <v>0</v>
      </c>
      <c r="N162" s="123">
        <v>0</v>
      </c>
      <c r="O162" s="74">
        <f t="shared" si="101"/>
        <v>0</v>
      </c>
      <c r="P162" s="123">
        <v>0</v>
      </c>
      <c r="Q162" s="123">
        <v>0</v>
      </c>
      <c r="R162" s="123">
        <v>0</v>
      </c>
      <c r="S162" s="123">
        <v>0</v>
      </c>
      <c r="T162" s="74">
        <f t="shared" si="102"/>
        <v>0.26769600000000005</v>
      </c>
      <c r="U162" s="123">
        <v>0</v>
      </c>
      <c r="V162" s="123">
        <v>0</v>
      </c>
      <c r="W162" s="123">
        <v>0.26769600000000005</v>
      </c>
      <c r="X162" s="123">
        <v>0</v>
      </c>
      <c r="Y162" s="74">
        <f t="shared" si="103"/>
        <v>0</v>
      </c>
      <c r="Z162" s="123">
        <v>0</v>
      </c>
      <c r="AA162" s="123">
        <v>0</v>
      </c>
      <c r="AB162" s="123">
        <v>0</v>
      </c>
      <c r="AC162" s="123">
        <v>0</v>
      </c>
      <c r="AD162" s="123">
        <v>0.18098220000000001</v>
      </c>
      <c r="AE162" s="74">
        <f t="shared" si="104"/>
        <v>0.22308</v>
      </c>
      <c r="AF162" s="74">
        <f t="shared" si="105"/>
        <v>0</v>
      </c>
      <c r="AG162" s="74">
        <f t="shared" si="105"/>
        <v>0</v>
      </c>
      <c r="AH162" s="74">
        <f t="shared" si="105"/>
        <v>0.22308</v>
      </c>
      <c r="AI162" s="74">
        <f t="shared" si="105"/>
        <v>0</v>
      </c>
      <c r="AJ162" s="74">
        <f t="shared" si="106"/>
        <v>0</v>
      </c>
      <c r="AK162" s="123">
        <v>0</v>
      </c>
      <c r="AL162" s="123">
        <v>0</v>
      </c>
      <c r="AM162" s="123">
        <v>0</v>
      </c>
      <c r="AN162" s="123">
        <v>0</v>
      </c>
      <c r="AO162" s="74">
        <f t="shared" si="107"/>
        <v>0</v>
      </c>
      <c r="AP162" s="123">
        <v>0</v>
      </c>
      <c r="AQ162" s="123">
        <v>0</v>
      </c>
      <c r="AR162" s="123">
        <v>0</v>
      </c>
      <c r="AS162" s="123">
        <v>0</v>
      </c>
      <c r="AT162" s="74">
        <f t="shared" si="108"/>
        <v>0.22308</v>
      </c>
      <c r="AU162" s="123">
        <v>0</v>
      </c>
      <c r="AV162" s="123">
        <v>0</v>
      </c>
      <c r="AW162" s="123">
        <v>0.22308</v>
      </c>
      <c r="AX162" s="123">
        <v>0</v>
      </c>
      <c r="AY162" s="74">
        <f t="shared" si="109"/>
        <v>0</v>
      </c>
      <c r="AZ162" s="123">
        <v>0</v>
      </c>
      <c r="BA162" s="123">
        <v>0</v>
      </c>
      <c r="BB162" s="123">
        <v>0</v>
      </c>
      <c r="BC162" s="123">
        <v>0</v>
      </c>
      <c r="BD162" s="19"/>
      <c r="BE162" s="19"/>
      <c r="BF162" s="40"/>
      <c r="BG162" s="52"/>
      <c r="BH162" s="52"/>
      <c r="BI162" s="52"/>
      <c r="BJ162" s="41"/>
      <c r="BK162" s="1"/>
      <c r="BL162" s="1"/>
      <c r="BM162" s="19"/>
    </row>
    <row r="163" spans="1:65" ht="31.5" x14ac:dyDescent="0.25">
      <c r="A163" s="49" t="s">
        <v>349</v>
      </c>
      <c r="B163" s="57" t="s">
        <v>361</v>
      </c>
      <c r="C163" s="58" t="s">
        <v>362</v>
      </c>
      <c r="D163" s="123">
        <v>0.10816102</v>
      </c>
      <c r="E163" s="74">
        <f t="shared" si="110"/>
        <v>7.1999999999999995E-2</v>
      </c>
      <c r="F163" s="74">
        <f t="shared" si="111"/>
        <v>0</v>
      </c>
      <c r="G163" s="74">
        <f t="shared" si="111"/>
        <v>0</v>
      </c>
      <c r="H163" s="74">
        <f t="shared" si="111"/>
        <v>7.1999999999999995E-2</v>
      </c>
      <c r="I163" s="74">
        <f t="shared" si="111"/>
        <v>0</v>
      </c>
      <c r="J163" s="74">
        <f t="shared" si="100"/>
        <v>0</v>
      </c>
      <c r="K163" s="123">
        <v>0</v>
      </c>
      <c r="L163" s="123">
        <v>0</v>
      </c>
      <c r="M163" s="123">
        <v>0</v>
      </c>
      <c r="N163" s="123">
        <v>0</v>
      </c>
      <c r="O163" s="74">
        <f t="shared" si="101"/>
        <v>0</v>
      </c>
      <c r="P163" s="123">
        <v>0</v>
      </c>
      <c r="Q163" s="123">
        <v>0</v>
      </c>
      <c r="R163" s="123">
        <v>0</v>
      </c>
      <c r="S163" s="123">
        <v>0</v>
      </c>
      <c r="T163" s="74">
        <f t="shared" si="102"/>
        <v>0</v>
      </c>
      <c r="U163" s="123">
        <v>0</v>
      </c>
      <c r="V163" s="123">
        <v>0</v>
      </c>
      <c r="W163" s="123">
        <v>0</v>
      </c>
      <c r="X163" s="123">
        <v>0</v>
      </c>
      <c r="Y163" s="74">
        <f t="shared" si="103"/>
        <v>7.1999999999999995E-2</v>
      </c>
      <c r="Z163" s="123">
        <v>0</v>
      </c>
      <c r="AA163" s="123">
        <v>0</v>
      </c>
      <c r="AB163" s="123">
        <v>7.1999999999999995E-2</v>
      </c>
      <c r="AC163" s="123">
        <v>0</v>
      </c>
      <c r="AD163" s="123">
        <v>9.0134179999999994E-2</v>
      </c>
      <c r="AE163" s="74">
        <f t="shared" si="104"/>
        <v>0.06</v>
      </c>
      <c r="AF163" s="74">
        <f t="shared" si="105"/>
        <v>0</v>
      </c>
      <c r="AG163" s="74">
        <f t="shared" si="105"/>
        <v>0</v>
      </c>
      <c r="AH163" s="74">
        <f t="shared" si="105"/>
        <v>0.06</v>
      </c>
      <c r="AI163" s="74">
        <f t="shared" si="105"/>
        <v>0</v>
      </c>
      <c r="AJ163" s="74">
        <f t="shared" si="106"/>
        <v>0</v>
      </c>
      <c r="AK163" s="123">
        <v>0</v>
      </c>
      <c r="AL163" s="123">
        <v>0</v>
      </c>
      <c r="AM163" s="123">
        <v>0</v>
      </c>
      <c r="AN163" s="123">
        <v>0</v>
      </c>
      <c r="AO163" s="74">
        <f t="shared" si="107"/>
        <v>0</v>
      </c>
      <c r="AP163" s="123">
        <v>0</v>
      </c>
      <c r="AQ163" s="123">
        <v>0</v>
      </c>
      <c r="AR163" s="123">
        <v>0</v>
      </c>
      <c r="AS163" s="123">
        <v>0</v>
      </c>
      <c r="AT163" s="74">
        <f t="shared" si="108"/>
        <v>0</v>
      </c>
      <c r="AU163" s="123">
        <v>0</v>
      </c>
      <c r="AV163" s="123">
        <v>0</v>
      </c>
      <c r="AW163" s="123">
        <v>0</v>
      </c>
      <c r="AX163" s="123">
        <v>0</v>
      </c>
      <c r="AY163" s="74">
        <f t="shared" si="109"/>
        <v>0.06</v>
      </c>
      <c r="AZ163" s="123">
        <v>0</v>
      </c>
      <c r="BA163" s="123">
        <v>0</v>
      </c>
      <c r="BB163" s="123">
        <v>0.06</v>
      </c>
      <c r="BC163" s="123">
        <v>0</v>
      </c>
      <c r="BD163" s="19"/>
      <c r="BE163" s="19"/>
      <c r="BF163" s="40"/>
      <c r="BG163" s="52"/>
      <c r="BH163" s="52"/>
      <c r="BI163" s="52"/>
      <c r="BJ163" s="41"/>
      <c r="BK163" s="1"/>
      <c r="BL163" s="1"/>
      <c r="BM163" s="19"/>
    </row>
    <row r="164" spans="1:65" ht="31.5" x14ac:dyDescent="0.25">
      <c r="A164" s="49" t="s">
        <v>349</v>
      </c>
      <c r="B164" s="57" t="s">
        <v>363</v>
      </c>
      <c r="C164" s="58" t="s">
        <v>364</v>
      </c>
      <c r="D164" s="123">
        <v>0.11304489</v>
      </c>
      <c r="E164" s="74">
        <f t="shared" si="110"/>
        <v>9.1799999999999993E-2</v>
      </c>
      <c r="F164" s="74">
        <f t="shared" si="111"/>
        <v>0</v>
      </c>
      <c r="G164" s="74">
        <f t="shared" si="111"/>
        <v>0</v>
      </c>
      <c r="H164" s="74">
        <f t="shared" si="111"/>
        <v>9.1799999999999993E-2</v>
      </c>
      <c r="I164" s="74">
        <f t="shared" si="111"/>
        <v>0</v>
      </c>
      <c r="J164" s="74">
        <f t="shared" si="100"/>
        <v>0</v>
      </c>
      <c r="K164" s="123">
        <v>0</v>
      </c>
      <c r="L164" s="123">
        <v>0</v>
      </c>
      <c r="M164" s="123">
        <v>0</v>
      </c>
      <c r="N164" s="123">
        <v>0</v>
      </c>
      <c r="O164" s="74">
        <f t="shared" si="101"/>
        <v>0</v>
      </c>
      <c r="P164" s="123">
        <v>0</v>
      </c>
      <c r="Q164" s="123">
        <v>0</v>
      </c>
      <c r="R164" s="123">
        <v>0</v>
      </c>
      <c r="S164" s="123">
        <v>0</v>
      </c>
      <c r="T164" s="74">
        <f t="shared" si="102"/>
        <v>0</v>
      </c>
      <c r="U164" s="123">
        <v>0</v>
      </c>
      <c r="V164" s="123">
        <v>0</v>
      </c>
      <c r="W164" s="123">
        <v>0</v>
      </c>
      <c r="X164" s="123">
        <v>0</v>
      </c>
      <c r="Y164" s="74">
        <f t="shared" si="103"/>
        <v>9.1799999999999993E-2</v>
      </c>
      <c r="Z164" s="123">
        <v>0</v>
      </c>
      <c r="AA164" s="123">
        <v>0</v>
      </c>
      <c r="AB164" s="123">
        <v>9.1799999999999993E-2</v>
      </c>
      <c r="AC164" s="123">
        <v>0</v>
      </c>
      <c r="AD164" s="123">
        <v>9.4204070000000001E-2</v>
      </c>
      <c r="AE164" s="74">
        <f t="shared" si="104"/>
        <v>7.6499999999999999E-2</v>
      </c>
      <c r="AF164" s="74">
        <f t="shared" si="105"/>
        <v>0</v>
      </c>
      <c r="AG164" s="74">
        <f t="shared" si="105"/>
        <v>0</v>
      </c>
      <c r="AH164" s="74">
        <f t="shared" si="105"/>
        <v>7.6499999999999999E-2</v>
      </c>
      <c r="AI164" s="74">
        <f t="shared" si="105"/>
        <v>0</v>
      </c>
      <c r="AJ164" s="74">
        <f t="shared" si="106"/>
        <v>0</v>
      </c>
      <c r="AK164" s="123">
        <v>0</v>
      </c>
      <c r="AL164" s="123">
        <v>0</v>
      </c>
      <c r="AM164" s="123">
        <v>0</v>
      </c>
      <c r="AN164" s="123">
        <v>0</v>
      </c>
      <c r="AO164" s="74">
        <f t="shared" si="107"/>
        <v>0</v>
      </c>
      <c r="AP164" s="123">
        <v>0</v>
      </c>
      <c r="AQ164" s="123">
        <v>0</v>
      </c>
      <c r="AR164" s="123">
        <v>0</v>
      </c>
      <c r="AS164" s="123">
        <v>0</v>
      </c>
      <c r="AT164" s="74">
        <f t="shared" si="108"/>
        <v>0</v>
      </c>
      <c r="AU164" s="123">
        <v>0</v>
      </c>
      <c r="AV164" s="123">
        <v>0</v>
      </c>
      <c r="AW164" s="123">
        <v>0</v>
      </c>
      <c r="AX164" s="123">
        <v>0</v>
      </c>
      <c r="AY164" s="74">
        <f t="shared" si="109"/>
        <v>7.6499999999999999E-2</v>
      </c>
      <c r="AZ164" s="123">
        <v>0</v>
      </c>
      <c r="BA164" s="123">
        <v>0</v>
      </c>
      <c r="BB164" s="123">
        <v>7.6499999999999999E-2</v>
      </c>
      <c r="BC164" s="123">
        <v>0</v>
      </c>
      <c r="BD164" s="19"/>
      <c r="BE164" s="19"/>
      <c r="BF164" s="40"/>
      <c r="BG164" s="52"/>
      <c r="BH164" s="52"/>
      <c r="BI164" s="52"/>
      <c r="BJ164" s="41"/>
      <c r="BK164" s="1"/>
      <c r="BL164" s="1"/>
      <c r="BM164" s="19"/>
    </row>
    <row r="165" spans="1:65" ht="31.5" x14ac:dyDescent="0.25">
      <c r="A165" s="49" t="s">
        <v>349</v>
      </c>
      <c r="B165" s="57" t="s">
        <v>365</v>
      </c>
      <c r="C165" s="58" t="s">
        <v>366</v>
      </c>
      <c r="D165" s="123">
        <v>1.5602400000000001</v>
      </c>
      <c r="E165" s="74">
        <f t="shared" si="110"/>
        <v>1.5602400000000001</v>
      </c>
      <c r="F165" s="74">
        <f t="shared" si="111"/>
        <v>0</v>
      </c>
      <c r="G165" s="74">
        <f t="shared" si="111"/>
        <v>0</v>
      </c>
      <c r="H165" s="74">
        <f t="shared" si="111"/>
        <v>1.5602400000000001</v>
      </c>
      <c r="I165" s="74">
        <f t="shared" si="111"/>
        <v>0</v>
      </c>
      <c r="J165" s="74">
        <f t="shared" si="100"/>
        <v>0</v>
      </c>
      <c r="K165" s="123">
        <v>0</v>
      </c>
      <c r="L165" s="123">
        <v>0</v>
      </c>
      <c r="M165" s="123">
        <v>0</v>
      </c>
      <c r="N165" s="123">
        <v>0</v>
      </c>
      <c r="O165" s="74">
        <f t="shared" si="101"/>
        <v>1.5602400000000001</v>
      </c>
      <c r="P165" s="123">
        <v>0</v>
      </c>
      <c r="Q165" s="123">
        <v>0</v>
      </c>
      <c r="R165" s="123">
        <v>1.5602400000000001</v>
      </c>
      <c r="S165" s="123">
        <v>0</v>
      </c>
      <c r="T165" s="74">
        <f t="shared" si="102"/>
        <v>0</v>
      </c>
      <c r="U165" s="123">
        <v>0</v>
      </c>
      <c r="V165" s="123">
        <v>0</v>
      </c>
      <c r="W165" s="123">
        <v>0</v>
      </c>
      <c r="X165" s="123">
        <v>0</v>
      </c>
      <c r="Y165" s="74">
        <f t="shared" si="103"/>
        <v>0</v>
      </c>
      <c r="Z165" s="123">
        <v>0</v>
      </c>
      <c r="AA165" s="123">
        <v>0</v>
      </c>
      <c r="AB165" s="123">
        <v>0</v>
      </c>
      <c r="AC165" s="123">
        <v>0</v>
      </c>
      <c r="AD165" s="123">
        <v>1.3002</v>
      </c>
      <c r="AE165" s="74">
        <f t="shared" si="104"/>
        <v>1.3002</v>
      </c>
      <c r="AF165" s="74">
        <f t="shared" si="105"/>
        <v>0</v>
      </c>
      <c r="AG165" s="74">
        <f t="shared" si="105"/>
        <v>0</v>
      </c>
      <c r="AH165" s="74">
        <f t="shared" si="105"/>
        <v>1.3002</v>
      </c>
      <c r="AI165" s="74">
        <f t="shared" si="105"/>
        <v>0</v>
      </c>
      <c r="AJ165" s="74">
        <f t="shared" si="106"/>
        <v>0</v>
      </c>
      <c r="AK165" s="123">
        <v>0</v>
      </c>
      <c r="AL165" s="123">
        <v>0</v>
      </c>
      <c r="AM165" s="123">
        <v>0</v>
      </c>
      <c r="AN165" s="123">
        <v>0</v>
      </c>
      <c r="AO165" s="74">
        <f t="shared" si="107"/>
        <v>1.3002</v>
      </c>
      <c r="AP165" s="123">
        <v>0</v>
      </c>
      <c r="AQ165" s="123">
        <v>0</v>
      </c>
      <c r="AR165" s="123">
        <v>1.3002</v>
      </c>
      <c r="AS165" s="123">
        <v>0</v>
      </c>
      <c r="AT165" s="74">
        <f t="shared" si="108"/>
        <v>0</v>
      </c>
      <c r="AU165" s="123">
        <v>0</v>
      </c>
      <c r="AV165" s="123">
        <v>0</v>
      </c>
      <c r="AW165" s="123">
        <v>0</v>
      </c>
      <c r="AX165" s="123">
        <v>0</v>
      </c>
      <c r="AY165" s="74">
        <f t="shared" si="109"/>
        <v>0</v>
      </c>
      <c r="AZ165" s="123">
        <v>0</v>
      </c>
      <c r="BA165" s="123">
        <v>0</v>
      </c>
      <c r="BB165" s="123">
        <v>0</v>
      </c>
      <c r="BC165" s="123">
        <v>0</v>
      </c>
      <c r="BD165" s="19"/>
      <c r="BE165" s="19"/>
      <c r="BF165" s="40"/>
      <c r="BG165" s="52"/>
      <c r="BH165" s="52"/>
      <c r="BI165" s="52"/>
      <c r="BJ165" s="41"/>
      <c r="BK165" s="1"/>
      <c r="BL165" s="1"/>
      <c r="BM165" s="19"/>
    </row>
    <row r="166" spans="1:65" ht="15.75" x14ac:dyDescent="0.25">
      <c r="A166" s="49" t="s">
        <v>349</v>
      </c>
      <c r="B166" s="57" t="s">
        <v>367</v>
      </c>
      <c r="C166" s="58" t="s">
        <v>368</v>
      </c>
      <c r="D166" s="123">
        <v>3.1710756359999994</v>
      </c>
      <c r="E166" s="74">
        <f t="shared" si="110"/>
        <v>3.1710756400000002</v>
      </c>
      <c r="F166" s="74">
        <f t="shared" si="111"/>
        <v>0</v>
      </c>
      <c r="G166" s="74">
        <f t="shared" si="111"/>
        <v>0</v>
      </c>
      <c r="H166" s="74">
        <f t="shared" si="111"/>
        <v>3.1710756400000002</v>
      </c>
      <c r="I166" s="74">
        <f t="shared" si="111"/>
        <v>0</v>
      </c>
      <c r="J166" s="74">
        <f t="shared" si="100"/>
        <v>3.1710756400000002</v>
      </c>
      <c r="K166" s="123">
        <v>0</v>
      </c>
      <c r="L166" s="123">
        <v>0</v>
      </c>
      <c r="M166" s="123">
        <v>3.1710756400000002</v>
      </c>
      <c r="N166" s="123">
        <v>0</v>
      </c>
      <c r="O166" s="74">
        <f t="shared" si="101"/>
        <v>0</v>
      </c>
      <c r="P166" s="123">
        <v>0</v>
      </c>
      <c r="Q166" s="123">
        <v>0</v>
      </c>
      <c r="R166" s="123">
        <v>0</v>
      </c>
      <c r="S166" s="123">
        <v>0</v>
      </c>
      <c r="T166" s="74">
        <f t="shared" si="102"/>
        <v>0</v>
      </c>
      <c r="U166" s="123">
        <v>0</v>
      </c>
      <c r="V166" s="123">
        <v>0</v>
      </c>
      <c r="W166" s="123">
        <v>0</v>
      </c>
      <c r="X166" s="123">
        <v>0</v>
      </c>
      <c r="Y166" s="74">
        <f t="shared" si="103"/>
        <v>0</v>
      </c>
      <c r="Z166" s="123">
        <v>0</v>
      </c>
      <c r="AA166" s="123">
        <v>0</v>
      </c>
      <c r="AB166" s="123">
        <v>0</v>
      </c>
      <c r="AC166" s="123">
        <v>0</v>
      </c>
      <c r="AD166" s="123">
        <v>2.6425630299999998</v>
      </c>
      <c r="AE166" s="74">
        <f t="shared" si="104"/>
        <v>2.6425630299999998</v>
      </c>
      <c r="AF166" s="74">
        <f t="shared" si="105"/>
        <v>0</v>
      </c>
      <c r="AG166" s="74">
        <f t="shared" si="105"/>
        <v>0</v>
      </c>
      <c r="AH166" s="74">
        <f t="shared" si="105"/>
        <v>2.6425630299999998</v>
      </c>
      <c r="AI166" s="74">
        <f t="shared" si="105"/>
        <v>0</v>
      </c>
      <c r="AJ166" s="74">
        <f t="shared" si="106"/>
        <v>2.6425630299999998</v>
      </c>
      <c r="AK166" s="123">
        <v>0</v>
      </c>
      <c r="AL166" s="123">
        <v>0</v>
      </c>
      <c r="AM166" s="123">
        <v>2.6425630299999998</v>
      </c>
      <c r="AN166" s="123">
        <v>0</v>
      </c>
      <c r="AO166" s="74">
        <f t="shared" si="107"/>
        <v>0</v>
      </c>
      <c r="AP166" s="123">
        <v>0</v>
      </c>
      <c r="AQ166" s="123">
        <v>0</v>
      </c>
      <c r="AR166" s="123">
        <v>0</v>
      </c>
      <c r="AS166" s="123">
        <v>0</v>
      </c>
      <c r="AT166" s="74">
        <f t="shared" si="108"/>
        <v>0</v>
      </c>
      <c r="AU166" s="123">
        <v>0</v>
      </c>
      <c r="AV166" s="123">
        <v>0</v>
      </c>
      <c r="AW166" s="123">
        <v>0</v>
      </c>
      <c r="AX166" s="123">
        <v>0</v>
      </c>
      <c r="AY166" s="74">
        <f t="shared" si="109"/>
        <v>0</v>
      </c>
      <c r="AZ166" s="123">
        <v>0</v>
      </c>
      <c r="BA166" s="123">
        <v>0</v>
      </c>
      <c r="BB166" s="123">
        <v>0</v>
      </c>
      <c r="BC166" s="123">
        <v>0</v>
      </c>
      <c r="BD166" s="19"/>
      <c r="BE166" s="19"/>
      <c r="BF166" s="40"/>
      <c r="BG166" s="52"/>
      <c r="BH166" s="52"/>
      <c r="BI166" s="52"/>
      <c r="BJ166" s="41"/>
      <c r="BK166" s="1"/>
      <c r="BL166" s="1"/>
      <c r="BM166" s="19"/>
    </row>
    <row r="167" spans="1:65" ht="31.5" x14ac:dyDescent="0.25">
      <c r="A167" s="49" t="s">
        <v>349</v>
      </c>
      <c r="B167" s="57" t="s">
        <v>369</v>
      </c>
      <c r="C167" s="58" t="s">
        <v>370</v>
      </c>
      <c r="D167" s="123">
        <v>77.513369240000003</v>
      </c>
      <c r="E167" s="74">
        <f t="shared" si="110"/>
        <v>77.513369240000003</v>
      </c>
      <c r="F167" s="74">
        <f t="shared" si="111"/>
        <v>0</v>
      </c>
      <c r="G167" s="74">
        <f t="shared" si="111"/>
        <v>0</v>
      </c>
      <c r="H167" s="74">
        <f t="shared" si="111"/>
        <v>77.513369240000003</v>
      </c>
      <c r="I167" s="74">
        <f t="shared" si="111"/>
        <v>0</v>
      </c>
      <c r="J167" s="74">
        <f t="shared" si="100"/>
        <v>77.513369240000003</v>
      </c>
      <c r="K167" s="123">
        <v>0</v>
      </c>
      <c r="L167" s="123">
        <v>0</v>
      </c>
      <c r="M167" s="123">
        <v>77.513369240000003</v>
      </c>
      <c r="N167" s="123">
        <v>0</v>
      </c>
      <c r="O167" s="74">
        <f t="shared" si="101"/>
        <v>0</v>
      </c>
      <c r="P167" s="123">
        <v>0</v>
      </c>
      <c r="Q167" s="123">
        <v>0</v>
      </c>
      <c r="R167" s="123">
        <v>0</v>
      </c>
      <c r="S167" s="123">
        <v>0</v>
      </c>
      <c r="T167" s="74">
        <f t="shared" si="102"/>
        <v>0</v>
      </c>
      <c r="U167" s="123">
        <v>0</v>
      </c>
      <c r="V167" s="123">
        <v>0</v>
      </c>
      <c r="W167" s="123">
        <v>0</v>
      </c>
      <c r="X167" s="123">
        <v>0</v>
      </c>
      <c r="Y167" s="74">
        <f t="shared" si="103"/>
        <v>0</v>
      </c>
      <c r="Z167" s="123">
        <v>0</v>
      </c>
      <c r="AA167" s="123">
        <v>0</v>
      </c>
      <c r="AB167" s="123">
        <v>0</v>
      </c>
      <c r="AC167" s="123">
        <v>0</v>
      </c>
      <c r="AD167" s="123">
        <v>64.274070199999997</v>
      </c>
      <c r="AE167" s="74">
        <f t="shared" si="104"/>
        <v>64.274070199999997</v>
      </c>
      <c r="AF167" s="74">
        <f t="shared" si="105"/>
        <v>0</v>
      </c>
      <c r="AG167" s="74">
        <f t="shared" si="105"/>
        <v>0</v>
      </c>
      <c r="AH167" s="74">
        <f t="shared" si="105"/>
        <v>64.274070199999997</v>
      </c>
      <c r="AI167" s="74">
        <f t="shared" si="105"/>
        <v>0</v>
      </c>
      <c r="AJ167" s="74">
        <f t="shared" si="106"/>
        <v>64.274070199999997</v>
      </c>
      <c r="AK167" s="123">
        <v>0</v>
      </c>
      <c r="AL167" s="123">
        <v>0</v>
      </c>
      <c r="AM167" s="123">
        <v>64.274070199999997</v>
      </c>
      <c r="AN167" s="123">
        <v>0</v>
      </c>
      <c r="AO167" s="74">
        <f t="shared" si="107"/>
        <v>0</v>
      </c>
      <c r="AP167" s="123">
        <v>0</v>
      </c>
      <c r="AQ167" s="123">
        <v>0</v>
      </c>
      <c r="AR167" s="123">
        <v>0</v>
      </c>
      <c r="AS167" s="123">
        <v>0</v>
      </c>
      <c r="AT167" s="74">
        <f t="shared" si="108"/>
        <v>0</v>
      </c>
      <c r="AU167" s="123">
        <v>0</v>
      </c>
      <c r="AV167" s="123">
        <v>0</v>
      </c>
      <c r="AW167" s="123">
        <v>0</v>
      </c>
      <c r="AX167" s="123">
        <v>0</v>
      </c>
      <c r="AY167" s="74">
        <f t="shared" si="109"/>
        <v>0</v>
      </c>
      <c r="AZ167" s="123">
        <v>0</v>
      </c>
      <c r="BA167" s="123">
        <v>0</v>
      </c>
      <c r="BB167" s="123">
        <v>0</v>
      </c>
      <c r="BC167" s="123">
        <v>0</v>
      </c>
      <c r="BD167" s="19"/>
      <c r="BE167" s="19"/>
      <c r="BF167" s="40"/>
      <c r="BG167" s="52"/>
      <c r="BH167" s="52"/>
      <c r="BI167" s="52"/>
      <c r="BJ167" s="41"/>
      <c r="BK167" s="1"/>
      <c r="BL167" s="1"/>
      <c r="BM167" s="19"/>
    </row>
    <row r="168" spans="1:65" ht="31.5" x14ac:dyDescent="0.25">
      <c r="A168" s="49" t="s">
        <v>349</v>
      </c>
      <c r="B168" s="57" t="s">
        <v>371</v>
      </c>
      <c r="C168" s="58" t="s">
        <v>372</v>
      </c>
      <c r="D168" s="123" t="s">
        <v>160</v>
      </c>
      <c r="E168" s="74">
        <f t="shared" si="110"/>
        <v>0</v>
      </c>
      <c r="F168" s="74">
        <f t="shared" si="111"/>
        <v>0</v>
      </c>
      <c r="G168" s="74">
        <f t="shared" si="111"/>
        <v>0</v>
      </c>
      <c r="H168" s="74">
        <f t="shared" si="111"/>
        <v>0</v>
      </c>
      <c r="I168" s="74">
        <f t="shared" si="111"/>
        <v>0</v>
      </c>
      <c r="J168" s="74">
        <f t="shared" si="100"/>
        <v>0</v>
      </c>
      <c r="K168" s="123">
        <v>0</v>
      </c>
      <c r="L168" s="123">
        <v>0</v>
      </c>
      <c r="M168" s="123">
        <v>0</v>
      </c>
      <c r="N168" s="123">
        <v>0</v>
      </c>
      <c r="O168" s="74">
        <f>SUBTOTAL(9,P168:S168)</f>
        <v>0</v>
      </c>
      <c r="P168" s="123">
        <v>0</v>
      </c>
      <c r="Q168" s="123">
        <v>0</v>
      </c>
      <c r="R168" s="123">
        <v>0</v>
      </c>
      <c r="S168" s="123">
        <v>0</v>
      </c>
      <c r="T168" s="74">
        <f t="shared" si="102"/>
        <v>0</v>
      </c>
      <c r="U168" s="123">
        <v>0</v>
      </c>
      <c r="V168" s="123">
        <v>0</v>
      </c>
      <c r="W168" s="123">
        <v>0</v>
      </c>
      <c r="X168" s="123">
        <v>0</v>
      </c>
      <c r="Y168" s="74">
        <f t="shared" si="103"/>
        <v>0</v>
      </c>
      <c r="Z168" s="123">
        <v>0</v>
      </c>
      <c r="AA168" s="123">
        <v>0</v>
      </c>
      <c r="AB168" s="123">
        <v>0</v>
      </c>
      <c r="AC168" s="123">
        <v>0</v>
      </c>
      <c r="AD168" s="123" t="s">
        <v>160</v>
      </c>
      <c r="AE168" s="74">
        <f t="shared" si="104"/>
        <v>0.15341999000000001</v>
      </c>
      <c r="AF168" s="74">
        <f t="shared" si="105"/>
        <v>0</v>
      </c>
      <c r="AG168" s="74">
        <f t="shared" si="105"/>
        <v>0</v>
      </c>
      <c r="AH168" s="74">
        <f t="shared" si="105"/>
        <v>0.15341999000000001</v>
      </c>
      <c r="AI168" s="74">
        <f t="shared" si="105"/>
        <v>0</v>
      </c>
      <c r="AJ168" s="74">
        <f t="shared" si="106"/>
        <v>0</v>
      </c>
      <c r="AK168" s="123">
        <v>0</v>
      </c>
      <c r="AL168" s="123">
        <v>0</v>
      </c>
      <c r="AM168" s="123">
        <v>0</v>
      </c>
      <c r="AN168" s="123">
        <v>0</v>
      </c>
      <c r="AO168" s="74">
        <f t="shared" si="107"/>
        <v>0</v>
      </c>
      <c r="AP168" s="123">
        <v>0</v>
      </c>
      <c r="AQ168" s="123">
        <v>0</v>
      </c>
      <c r="AR168" s="123">
        <v>0</v>
      </c>
      <c r="AS168" s="123">
        <v>0</v>
      </c>
      <c r="AT168" s="74">
        <f t="shared" si="108"/>
        <v>0</v>
      </c>
      <c r="AU168" s="123">
        <v>0</v>
      </c>
      <c r="AV168" s="123">
        <v>0</v>
      </c>
      <c r="AW168" s="123">
        <v>0</v>
      </c>
      <c r="AX168" s="123">
        <v>0</v>
      </c>
      <c r="AY168" s="74">
        <f t="shared" si="109"/>
        <v>0.15341999000000001</v>
      </c>
      <c r="AZ168" s="123">
        <v>0</v>
      </c>
      <c r="BA168" s="123">
        <v>0</v>
      </c>
      <c r="BB168" s="123">
        <v>0.15341999000000001</v>
      </c>
      <c r="BC168" s="123">
        <v>0</v>
      </c>
      <c r="BD168" s="19"/>
      <c r="BE168" s="19"/>
      <c r="BF168" s="40"/>
      <c r="BG168" s="52"/>
      <c r="BH168" s="52"/>
      <c r="BI168" s="52"/>
      <c r="BJ168" s="41"/>
      <c r="BK168" s="1"/>
      <c r="BL168" s="1"/>
      <c r="BM168" s="19"/>
    </row>
    <row r="169" spans="1:65" ht="31.5" x14ac:dyDescent="0.25">
      <c r="A169" s="49" t="s">
        <v>349</v>
      </c>
      <c r="B169" s="57" t="s">
        <v>373</v>
      </c>
      <c r="C169" s="58" t="s">
        <v>374</v>
      </c>
      <c r="D169" s="123">
        <v>1.6166717399999999</v>
      </c>
      <c r="E169" s="74">
        <f t="shared" si="110"/>
        <v>0</v>
      </c>
      <c r="F169" s="74">
        <f t="shared" si="111"/>
        <v>0</v>
      </c>
      <c r="G169" s="74">
        <f t="shared" si="111"/>
        <v>0</v>
      </c>
      <c r="H169" s="74">
        <f t="shared" si="111"/>
        <v>0</v>
      </c>
      <c r="I169" s="74">
        <f t="shared" si="111"/>
        <v>0</v>
      </c>
      <c r="J169" s="74">
        <f t="shared" si="100"/>
        <v>0</v>
      </c>
      <c r="K169" s="123">
        <v>0</v>
      </c>
      <c r="L169" s="123">
        <v>0</v>
      </c>
      <c r="M169" s="123">
        <v>0</v>
      </c>
      <c r="N169" s="123">
        <v>0</v>
      </c>
      <c r="O169" s="74">
        <f t="shared" si="101"/>
        <v>0</v>
      </c>
      <c r="P169" s="123">
        <v>0</v>
      </c>
      <c r="Q169" s="123">
        <v>0</v>
      </c>
      <c r="R169" s="123">
        <v>0</v>
      </c>
      <c r="S169" s="123">
        <v>0</v>
      </c>
      <c r="T169" s="74">
        <f t="shared" si="102"/>
        <v>0</v>
      </c>
      <c r="U169" s="123">
        <v>0</v>
      </c>
      <c r="V169" s="123">
        <v>0</v>
      </c>
      <c r="W169" s="123">
        <v>0</v>
      </c>
      <c r="X169" s="123">
        <v>0</v>
      </c>
      <c r="Y169" s="74">
        <f t="shared" si="103"/>
        <v>0</v>
      </c>
      <c r="Z169" s="123">
        <v>0</v>
      </c>
      <c r="AA169" s="123">
        <v>0</v>
      </c>
      <c r="AB169" s="123">
        <v>0</v>
      </c>
      <c r="AC169" s="123">
        <v>0</v>
      </c>
      <c r="AD169" s="123">
        <v>1.3472264500000002</v>
      </c>
      <c r="AE169" s="74">
        <f t="shared" si="104"/>
        <v>0</v>
      </c>
      <c r="AF169" s="74">
        <f t="shared" si="105"/>
        <v>0</v>
      </c>
      <c r="AG169" s="74">
        <f t="shared" si="105"/>
        <v>0</v>
      </c>
      <c r="AH169" s="74">
        <f t="shared" si="105"/>
        <v>0</v>
      </c>
      <c r="AI169" s="74">
        <f t="shared" si="105"/>
        <v>0</v>
      </c>
      <c r="AJ169" s="74">
        <f t="shared" si="106"/>
        <v>0</v>
      </c>
      <c r="AK169" s="123">
        <v>0</v>
      </c>
      <c r="AL169" s="123">
        <v>0</v>
      </c>
      <c r="AM169" s="123">
        <v>0</v>
      </c>
      <c r="AN169" s="123">
        <v>0</v>
      </c>
      <c r="AO169" s="74">
        <f t="shared" si="107"/>
        <v>0</v>
      </c>
      <c r="AP169" s="123">
        <v>0</v>
      </c>
      <c r="AQ169" s="123">
        <v>0</v>
      </c>
      <c r="AR169" s="123">
        <v>0</v>
      </c>
      <c r="AS169" s="123">
        <v>0</v>
      </c>
      <c r="AT169" s="74">
        <f t="shared" si="108"/>
        <v>0</v>
      </c>
      <c r="AU169" s="123">
        <v>0</v>
      </c>
      <c r="AV169" s="123">
        <v>0</v>
      </c>
      <c r="AW169" s="123">
        <v>0</v>
      </c>
      <c r="AX169" s="123">
        <v>0</v>
      </c>
      <c r="AY169" s="74">
        <f t="shared" si="109"/>
        <v>0</v>
      </c>
      <c r="AZ169" s="123">
        <v>0</v>
      </c>
      <c r="BA169" s="123">
        <v>0</v>
      </c>
      <c r="BB169" s="123">
        <v>0</v>
      </c>
      <c r="BC169" s="123">
        <v>0</v>
      </c>
      <c r="BD169" s="19"/>
      <c r="BE169" s="19"/>
      <c r="BF169" s="40"/>
      <c r="BG169" s="52"/>
      <c r="BH169" s="52"/>
      <c r="BI169" s="52"/>
      <c r="BJ169" s="41"/>
      <c r="BK169" s="1"/>
      <c r="BL169" s="1"/>
      <c r="BM169" s="19"/>
    </row>
    <row r="170" spans="1:65" ht="47.25" x14ac:dyDescent="0.25">
      <c r="A170" s="49" t="s">
        <v>349</v>
      </c>
      <c r="B170" s="57" t="s">
        <v>375</v>
      </c>
      <c r="C170" s="58" t="s">
        <v>376</v>
      </c>
      <c r="D170" s="123">
        <v>0.70199802999999994</v>
      </c>
      <c r="E170" s="74">
        <f t="shared" si="110"/>
        <v>0.70129019999999997</v>
      </c>
      <c r="F170" s="74">
        <f t="shared" si="111"/>
        <v>0</v>
      </c>
      <c r="G170" s="74">
        <f t="shared" si="111"/>
        <v>0</v>
      </c>
      <c r="H170" s="74">
        <f t="shared" si="111"/>
        <v>0.70129019999999997</v>
      </c>
      <c r="I170" s="74">
        <f t="shared" si="111"/>
        <v>0</v>
      </c>
      <c r="J170" s="74">
        <f t="shared" si="100"/>
        <v>0</v>
      </c>
      <c r="K170" s="123">
        <v>0</v>
      </c>
      <c r="L170" s="123">
        <v>0</v>
      </c>
      <c r="M170" s="123">
        <v>0</v>
      </c>
      <c r="N170" s="123">
        <v>0</v>
      </c>
      <c r="O170" s="74">
        <f t="shared" si="101"/>
        <v>0</v>
      </c>
      <c r="P170" s="123">
        <v>0</v>
      </c>
      <c r="Q170" s="123">
        <v>0</v>
      </c>
      <c r="R170" s="123">
        <v>0</v>
      </c>
      <c r="S170" s="123">
        <v>0</v>
      </c>
      <c r="T170" s="74">
        <f t="shared" si="102"/>
        <v>0</v>
      </c>
      <c r="U170" s="123">
        <v>0</v>
      </c>
      <c r="V170" s="123">
        <v>0</v>
      </c>
      <c r="W170" s="123">
        <v>0</v>
      </c>
      <c r="X170" s="123">
        <v>0</v>
      </c>
      <c r="Y170" s="74">
        <f t="shared" si="103"/>
        <v>0.70129019999999997</v>
      </c>
      <c r="Z170" s="123">
        <v>0</v>
      </c>
      <c r="AA170" s="123">
        <v>0</v>
      </c>
      <c r="AB170" s="123">
        <v>0.70129019999999997</v>
      </c>
      <c r="AC170" s="123">
        <v>0</v>
      </c>
      <c r="AD170" s="123">
        <v>0.58499836000000005</v>
      </c>
      <c r="AE170" s="74">
        <f t="shared" si="104"/>
        <v>0.5844085</v>
      </c>
      <c r="AF170" s="74">
        <f t="shared" si="105"/>
        <v>0</v>
      </c>
      <c r="AG170" s="74">
        <f t="shared" si="105"/>
        <v>0</v>
      </c>
      <c r="AH170" s="74">
        <f t="shared" si="105"/>
        <v>0.5844085</v>
      </c>
      <c r="AI170" s="74">
        <f t="shared" si="105"/>
        <v>0</v>
      </c>
      <c r="AJ170" s="74">
        <f t="shared" si="106"/>
        <v>0</v>
      </c>
      <c r="AK170" s="123">
        <v>0</v>
      </c>
      <c r="AL170" s="123">
        <v>0</v>
      </c>
      <c r="AM170" s="123">
        <v>0</v>
      </c>
      <c r="AN170" s="123">
        <v>0</v>
      </c>
      <c r="AO170" s="74">
        <f t="shared" si="107"/>
        <v>0</v>
      </c>
      <c r="AP170" s="123">
        <v>0</v>
      </c>
      <c r="AQ170" s="123">
        <v>0</v>
      </c>
      <c r="AR170" s="123">
        <v>0</v>
      </c>
      <c r="AS170" s="123">
        <v>0</v>
      </c>
      <c r="AT170" s="74">
        <f t="shared" si="108"/>
        <v>0</v>
      </c>
      <c r="AU170" s="123">
        <v>0</v>
      </c>
      <c r="AV170" s="123">
        <v>0</v>
      </c>
      <c r="AW170" s="123">
        <v>0</v>
      </c>
      <c r="AX170" s="123">
        <v>0</v>
      </c>
      <c r="AY170" s="74">
        <f t="shared" si="109"/>
        <v>0.5844085</v>
      </c>
      <c r="AZ170" s="123">
        <v>0</v>
      </c>
      <c r="BA170" s="123">
        <v>0</v>
      </c>
      <c r="BB170" s="123">
        <v>0.5844085</v>
      </c>
      <c r="BC170" s="123">
        <v>0</v>
      </c>
      <c r="BD170" s="19"/>
      <c r="BE170" s="19"/>
      <c r="BF170" s="40"/>
      <c r="BG170" s="52"/>
      <c r="BH170" s="52"/>
      <c r="BI170" s="52"/>
      <c r="BJ170" s="41"/>
      <c r="BK170" s="1"/>
      <c r="BL170" s="1"/>
      <c r="BM170" s="19"/>
    </row>
    <row r="171" spans="1:65" ht="31.5" x14ac:dyDescent="0.25">
      <c r="A171" s="49" t="s">
        <v>349</v>
      </c>
      <c r="B171" s="57" t="s">
        <v>377</v>
      </c>
      <c r="C171" s="58" t="s">
        <v>378</v>
      </c>
      <c r="D171" s="123">
        <v>0.42430582</v>
      </c>
      <c r="E171" s="74">
        <f t="shared" si="110"/>
        <v>0.42141600000000001</v>
      </c>
      <c r="F171" s="74">
        <f t="shared" si="111"/>
        <v>0</v>
      </c>
      <c r="G171" s="74">
        <f t="shared" si="111"/>
        <v>0</v>
      </c>
      <c r="H171" s="74">
        <f t="shared" si="111"/>
        <v>0.42141600000000001</v>
      </c>
      <c r="I171" s="74">
        <f t="shared" si="111"/>
        <v>0</v>
      </c>
      <c r="J171" s="74">
        <f t="shared" si="100"/>
        <v>0</v>
      </c>
      <c r="K171" s="123">
        <v>0</v>
      </c>
      <c r="L171" s="123">
        <v>0</v>
      </c>
      <c r="M171" s="123">
        <v>0</v>
      </c>
      <c r="N171" s="123">
        <v>0</v>
      </c>
      <c r="O171" s="74">
        <f t="shared" si="101"/>
        <v>0</v>
      </c>
      <c r="P171" s="123">
        <v>0</v>
      </c>
      <c r="Q171" s="123">
        <v>0</v>
      </c>
      <c r="R171" s="123">
        <v>0</v>
      </c>
      <c r="S171" s="123">
        <v>0</v>
      </c>
      <c r="T171" s="74">
        <f t="shared" si="102"/>
        <v>0</v>
      </c>
      <c r="U171" s="123">
        <v>0</v>
      </c>
      <c r="V171" s="123">
        <v>0</v>
      </c>
      <c r="W171" s="123">
        <v>0</v>
      </c>
      <c r="X171" s="123">
        <v>0</v>
      </c>
      <c r="Y171" s="74">
        <f t="shared" si="103"/>
        <v>0.42141600000000001</v>
      </c>
      <c r="Z171" s="123">
        <v>0</v>
      </c>
      <c r="AA171" s="123">
        <v>0</v>
      </c>
      <c r="AB171" s="123">
        <v>0.42141600000000001</v>
      </c>
      <c r="AC171" s="123">
        <v>0</v>
      </c>
      <c r="AD171" s="123">
        <v>0.35358818000000003</v>
      </c>
      <c r="AE171" s="74">
        <f t="shared" si="104"/>
        <v>0.35117999999999999</v>
      </c>
      <c r="AF171" s="74">
        <f t="shared" si="105"/>
        <v>0</v>
      </c>
      <c r="AG171" s="74">
        <f t="shared" si="105"/>
        <v>0</v>
      </c>
      <c r="AH171" s="74">
        <f t="shared" si="105"/>
        <v>0.35117999999999999</v>
      </c>
      <c r="AI171" s="74">
        <f t="shared" si="105"/>
        <v>0</v>
      </c>
      <c r="AJ171" s="74">
        <f t="shared" si="106"/>
        <v>0</v>
      </c>
      <c r="AK171" s="123">
        <v>0</v>
      </c>
      <c r="AL171" s="123">
        <v>0</v>
      </c>
      <c r="AM171" s="123">
        <v>0</v>
      </c>
      <c r="AN171" s="123">
        <v>0</v>
      </c>
      <c r="AO171" s="74">
        <f t="shared" si="107"/>
        <v>0</v>
      </c>
      <c r="AP171" s="123">
        <v>0</v>
      </c>
      <c r="AQ171" s="123">
        <v>0</v>
      </c>
      <c r="AR171" s="123">
        <v>0</v>
      </c>
      <c r="AS171" s="123">
        <v>0</v>
      </c>
      <c r="AT171" s="74">
        <f t="shared" si="108"/>
        <v>0.35117999999999999</v>
      </c>
      <c r="AU171" s="123">
        <v>0</v>
      </c>
      <c r="AV171" s="123">
        <v>0</v>
      </c>
      <c r="AW171" s="123">
        <v>0.35117999999999999</v>
      </c>
      <c r="AX171" s="123">
        <v>0</v>
      </c>
      <c r="AY171" s="74">
        <f t="shared" si="109"/>
        <v>0</v>
      </c>
      <c r="AZ171" s="123">
        <v>0</v>
      </c>
      <c r="BA171" s="123">
        <v>0</v>
      </c>
      <c r="BB171" s="123">
        <v>0</v>
      </c>
      <c r="BC171" s="123">
        <v>0</v>
      </c>
      <c r="BD171" s="19"/>
      <c r="BE171" s="19"/>
      <c r="BF171" s="40"/>
      <c r="BG171" s="52"/>
      <c r="BH171" s="52"/>
      <c r="BI171" s="52"/>
      <c r="BJ171" s="41"/>
      <c r="BK171" s="1"/>
      <c r="BL171" s="1"/>
      <c r="BM171" s="19"/>
    </row>
    <row r="172" spans="1:65" ht="31.5" x14ac:dyDescent="0.25">
      <c r="A172" s="49" t="s">
        <v>349</v>
      </c>
      <c r="B172" s="57" t="s">
        <v>379</v>
      </c>
      <c r="C172" s="58" t="s">
        <v>380</v>
      </c>
      <c r="D172" s="123">
        <v>0.32979418799999999</v>
      </c>
      <c r="E172" s="74">
        <f t="shared" si="110"/>
        <v>0.32979599999999998</v>
      </c>
      <c r="F172" s="74">
        <f t="shared" si="111"/>
        <v>0</v>
      </c>
      <c r="G172" s="74">
        <f t="shared" si="111"/>
        <v>0</v>
      </c>
      <c r="H172" s="74">
        <f t="shared" si="111"/>
        <v>0.32979599999999998</v>
      </c>
      <c r="I172" s="74">
        <f t="shared" si="111"/>
        <v>0</v>
      </c>
      <c r="J172" s="74">
        <f t="shared" si="100"/>
        <v>0</v>
      </c>
      <c r="K172" s="123">
        <v>0</v>
      </c>
      <c r="L172" s="123">
        <v>0</v>
      </c>
      <c r="M172" s="123">
        <v>0</v>
      </c>
      <c r="N172" s="123">
        <v>0</v>
      </c>
      <c r="O172" s="74">
        <f t="shared" si="101"/>
        <v>0.32979599999999998</v>
      </c>
      <c r="P172" s="123">
        <v>0</v>
      </c>
      <c r="Q172" s="123">
        <v>0</v>
      </c>
      <c r="R172" s="123">
        <v>0.32979599999999998</v>
      </c>
      <c r="S172" s="123">
        <v>0</v>
      </c>
      <c r="T172" s="74">
        <f t="shared" si="102"/>
        <v>0</v>
      </c>
      <c r="U172" s="123">
        <v>0</v>
      </c>
      <c r="V172" s="123">
        <v>0</v>
      </c>
      <c r="W172" s="123">
        <v>0</v>
      </c>
      <c r="X172" s="123">
        <v>0</v>
      </c>
      <c r="Y172" s="74">
        <f t="shared" si="103"/>
        <v>0</v>
      </c>
      <c r="Z172" s="123">
        <v>0</v>
      </c>
      <c r="AA172" s="123">
        <v>0</v>
      </c>
      <c r="AB172" s="123">
        <v>0</v>
      </c>
      <c r="AC172" s="123">
        <v>0</v>
      </c>
      <c r="AD172" s="123">
        <v>0.27483000000000002</v>
      </c>
      <c r="AE172" s="74">
        <f t="shared" si="104"/>
        <v>0.27482999999999996</v>
      </c>
      <c r="AF172" s="74">
        <f t="shared" si="105"/>
        <v>0</v>
      </c>
      <c r="AG172" s="74">
        <f t="shared" si="105"/>
        <v>0</v>
      </c>
      <c r="AH172" s="74">
        <f t="shared" si="105"/>
        <v>0.27482999999999996</v>
      </c>
      <c r="AI172" s="74">
        <f t="shared" si="105"/>
        <v>0</v>
      </c>
      <c r="AJ172" s="74">
        <f t="shared" si="106"/>
        <v>0.27482999999999996</v>
      </c>
      <c r="AK172" s="123">
        <v>0</v>
      </c>
      <c r="AL172" s="123">
        <v>0</v>
      </c>
      <c r="AM172" s="123">
        <v>0.27482999999999996</v>
      </c>
      <c r="AN172" s="123">
        <v>0</v>
      </c>
      <c r="AO172" s="74">
        <f t="shared" si="107"/>
        <v>0</v>
      </c>
      <c r="AP172" s="123">
        <v>0</v>
      </c>
      <c r="AQ172" s="123">
        <v>0</v>
      </c>
      <c r="AR172" s="123">
        <v>0</v>
      </c>
      <c r="AS172" s="123">
        <v>0</v>
      </c>
      <c r="AT172" s="74">
        <f t="shared" si="108"/>
        <v>0</v>
      </c>
      <c r="AU172" s="123">
        <v>0</v>
      </c>
      <c r="AV172" s="123">
        <v>0</v>
      </c>
      <c r="AW172" s="123">
        <v>0</v>
      </c>
      <c r="AX172" s="123">
        <v>0</v>
      </c>
      <c r="AY172" s="74">
        <f t="shared" si="109"/>
        <v>0</v>
      </c>
      <c r="AZ172" s="123">
        <v>0</v>
      </c>
      <c r="BA172" s="123">
        <v>0</v>
      </c>
      <c r="BB172" s="123">
        <v>0</v>
      </c>
      <c r="BC172" s="123">
        <v>0</v>
      </c>
      <c r="BD172" s="19"/>
      <c r="BE172" s="19"/>
      <c r="BF172" s="40"/>
      <c r="BG172" s="52"/>
      <c r="BH172" s="52"/>
      <c r="BI172" s="52"/>
      <c r="BJ172" s="41"/>
      <c r="BK172" s="1"/>
      <c r="BL172" s="1"/>
      <c r="BM172" s="19"/>
    </row>
    <row r="173" spans="1:65" ht="47.25" x14ac:dyDescent="0.25">
      <c r="A173" s="49" t="s">
        <v>349</v>
      </c>
      <c r="B173" s="57" t="s">
        <v>381</v>
      </c>
      <c r="C173" s="58" t="s">
        <v>382</v>
      </c>
      <c r="D173" s="123">
        <v>1.30584224</v>
      </c>
      <c r="E173" s="74">
        <f t="shared" si="110"/>
        <v>1.2041916000000001</v>
      </c>
      <c r="F173" s="74">
        <f t="shared" si="111"/>
        <v>0</v>
      </c>
      <c r="G173" s="74">
        <f t="shared" si="111"/>
        <v>0</v>
      </c>
      <c r="H173" s="74">
        <f t="shared" si="111"/>
        <v>1.2041916000000001</v>
      </c>
      <c r="I173" s="74">
        <f t="shared" si="111"/>
        <v>0</v>
      </c>
      <c r="J173" s="74">
        <f t="shared" si="100"/>
        <v>0</v>
      </c>
      <c r="K173" s="123">
        <v>0</v>
      </c>
      <c r="L173" s="123">
        <v>0</v>
      </c>
      <c r="M173" s="123">
        <v>0</v>
      </c>
      <c r="N173" s="123">
        <v>0</v>
      </c>
      <c r="O173" s="74">
        <f t="shared" si="101"/>
        <v>1.2041916000000001</v>
      </c>
      <c r="P173" s="123">
        <v>0</v>
      </c>
      <c r="Q173" s="123">
        <v>0</v>
      </c>
      <c r="R173" s="123">
        <v>1.2041916000000001</v>
      </c>
      <c r="S173" s="123">
        <v>0</v>
      </c>
      <c r="T173" s="74">
        <f t="shared" si="102"/>
        <v>0</v>
      </c>
      <c r="U173" s="123">
        <v>0</v>
      </c>
      <c r="V173" s="123">
        <v>0</v>
      </c>
      <c r="W173" s="123">
        <v>0</v>
      </c>
      <c r="X173" s="123">
        <v>0</v>
      </c>
      <c r="Y173" s="74">
        <f t="shared" si="103"/>
        <v>0</v>
      </c>
      <c r="Z173" s="123">
        <v>0</v>
      </c>
      <c r="AA173" s="123">
        <v>0</v>
      </c>
      <c r="AB173" s="123">
        <v>0</v>
      </c>
      <c r="AC173" s="123">
        <v>0</v>
      </c>
      <c r="AD173" s="123">
        <v>1.08820187</v>
      </c>
      <c r="AE173" s="74">
        <f t="shared" si="104"/>
        <v>1.003493</v>
      </c>
      <c r="AF173" s="74">
        <f t="shared" si="105"/>
        <v>0</v>
      </c>
      <c r="AG173" s="74">
        <f t="shared" si="105"/>
        <v>0</v>
      </c>
      <c r="AH173" s="74">
        <f t="shared" si="105"/>
        <v>1.003493</v>
      </c>
      <c r="AI173" s="74">
        <f t="shared" si="105"/>
        <v>0</v>
      </c>
      <c r="AJ173" s="74">
        <f t="shared" si="106"/>
        <v>0</v>
      </c>
      <c r="AK173" s="123">
        <v>0</v>
      </c>
      <c r="AL173" s="123">
        <v>0</v>
      </c>
      <c r="AM173" s="123">
        <v>0</v>
      </c>
      <c r="AN173" s="123">
        <v>0</v>
      </c>
      <c r="AO173" s="74">
        <f t="shared" si="107"/>
        <v>1.003493</v>
      </c>
      <c r="AP173" s="123">
        <v>0</v>
      </c>
      <c r="AQ173" s="123">
        <v>0</v>
      </c>
      <c r="AR173" s="123">
        <v>1.003493</v>
      </c>
      <c r="AS173" s="123">
        <v>0</v>
      </c>
      <c r="AT173" s="74">
        <f t="shared" si="108"/>
        <v>0</v>
      </c>
      <c r="AU173" s="123">
        <v>0</v>
      </c>
      <c r="AV173" s="123">
        <v>0</v>
      </c>
      <c r="AW173" s="123">
        <v>0</v>
      </c>
      <c r="AX173" s="123">
        <v>0</v>
      </c>
      <c r="AY173" s="74">
        <f t="shared" si="109"/>
        <v>0</v>
      </c>
      <c r="AZ173" s="123">
        <v>0</v>
      </c>
      <c r="BA173" s="123">
        <v>0</v>
      </c>
      <c r="BB173" s="123">
        <v>0</v>
      </c>
      <c r="BC173" s="123">
        <v>0</v>
      </c>
      <c r="BD173" s="19"/>
      <c r="BE173" s="19"/>
      <c r="BF173" s="40"/>
      <c r="BG173" s="52"/>
      <c r="BH173" s="52"/>
      <c r="BI173" s="52"/>
      <c r="BJ173" s="41"/>
      <c r="BK173" s="1"/>
      <c r="BL173" s="1"/>
      <c r="BM173" s="19"/>
    </row>
    <row r="174" spans="1:65" ht="31.5" x14ac:dyDescent="0.25">
      <c r="A174" s="49" t="s">
        <v>349</v>
      </c>
      <c r="B174" s="57" t="s">
        <v>383</v>
      </c>
      <c r="C174" s="58" t="s">
        <v>384</v>
      </c>
      <c r="D174" s="123">
        <v>0.56617679999999992</v>
      </c>
      <c r="E174" s="74">
        <f t="shared" si="110"/>
        <v>0.56617200000000001</v>
      </c>
      <c r="F174" s="74">
        <f t="shared" si="111"/>
        <v>0</v>
      </c>
      <c r="G174" s="74">
        <f t="shared" si="111"/>
        <v>0</v>
      </c>
      <c r="H174" s="74">
        <f t="shared" si="111"/>
        <v>0.56617200000000001</v>
      </c>
      <c r="I174" s="74">
        <f t="shared" si="111"/>
        <v>0</v>
      </c>
      <c r="J174" s="74">
        <f t="shared" si="100"/>
        <v>0</v>
      </c>
      <c r="K174" s="123">
        <v>0</v>
      </c>
      <c r="L174" s="123">
        <v>0</v>
      </c>
      <c r="M174" s="123">
        <v>0</v>
      </c>
      <c r="N174" s="123">
        <v>0</v>
      </c>
      <c r="O174" s="74">
        <f t="shared" si="101"/>
        <v>0.56617200000000001</v>
      </c>
      <c r="P174" s="123">
        <v>0</v>
      </c>
      <c r="Q174" s="123">
        <v>0</v>
      </c>
      <c r="R174" s="123">
        <v>0.56617200000000001</v>
      </c>
      <c r="S174" s="123">
        <v>0</v>
      </c>
      <c r="T174" s="74">
        <f t="shared" si="102"/>
        <v>0</v>
      </c>
      <c r="U174" s="123">
        <v>0</v>
      </c>
      <c r="V174" s="123">
        <v>0</v>
      </c>
      <c r="W174" s="123">
        <v>0</v>
      </c>
      <c r="X174" s="123">
        <v>0</v>
      </c>
      <c r="Y174" s="74">
        <f t="shared" si="103"/>
        <v>0</v>
      </c>
      <c r="Z174" s="123">
        <v>0</v>
      </c>
      <c r="AA174" s="123">
        <v>0</v>
      </c>
      <c r="AB174" s="123">
        <v>0</v>
      </c>
      <c r="AC174" s="123">
        <v>0</v>
      </c>
      <c r="AD174" s="123">
        <v>0.47181000000000001</v>
      </c>
      <c r="AE174" s="74">
        <f t="shared" si="104"/>
        <v>0.47181000000000001</v>
      </c>
      <c r="AF174" s="74">
        <f t="shared" si="105"/>
        <v>0</v>
      </c>
      <c r="AG174" s="74">
        <f t="shared" si="105"/>
        <v>0</v>
      </c>
      <c r="AH174" s="74">
        <f t="shared" si="105"/>
        <v>0.47181000000000001</v>
      </c>
      <c r="AI174" s="74">
        <f t="shared" si="105"/>
        <v>0</v>
      </c>
      <c r="AJ174" s="74">
        <f t="shared" si="106"/>
        <v>0.47181000000000001</v>
      </c>
      <c r="AK174" s="123">
        <v>0</v>
      </c>
      <c r="AL174" s="123">
        <v>0</v>
      </c>
      <c r="AM174" s="123">
        <v>0.47181000000000001</v>
      </c>
      <c r="AN174" s="123">
        <v>0</v>
      </c>
      <c r="AO174" s="74">
        <f t="shared" si="107"/>
        <v>0</v>
      </c>
      <c r="AP174" s="123">
        <v>0</v>
      </c>
      <c r="AQ174" s="123">
        <v>0</v>
      </c>
      <c r="AR174" s="123">
        <v>0</v>
      </c>
      <c r="AS174" s="123">
        <v>0</v>
      </c>
      <c r="AT174" s="74">
        <f t="shared" si="108"/>
        <v>0</v>
      </c>
      <c r="AU174" s="123">
        <v>0</v>
      </c>
      <c r="AV174" s="123">
        <v>0</v>
      </c>
      <c r="AW174" s="123">
        <v>0</v>
      </c>
      <c r="AX174" s="123">
        <v>0</v>
      </c>
      <c r="AY174" s="74">
        <f t="shared" si="109"/>
        <v>0</v>
      </c>
      <c r="AZ174" s="123">
        <v>0</v>
      </c>
      <c r="BA174" s="123">
        <v>0</v>
      </c>
      <c r="BB174" s="123">
        <v>0</v>
      </c>
      <c r="BC174" s="123">
        <v>0</v>
      </c>
      <c r="BD174" s="19"/>
      <c r="BE174" s="19"/>
      <c r="BF174" s="40"/>
      <c r="BG174" s="52"/>
      <c r="BH174" s="52"/>
      <c r="BI174" s="52"/>
      <c r="BJ174" s="41"/>
      <c r="BK174" s="1"/>
      <c r="BL174" s="1"/>
      <c r="BM174" s="19"/>
    </row>
    <row r="175" spans="1:65" ht="47.25" x14ac:dyDescent="0.25">
      <c r="A175" s="49" t="s">
        <v>349</v>
      </c>
      <c r="B175" s="57" t="s">
        <v>385</v>
      </c>
      <c r="C175" s="58" t="s">
        <v>386</v>
      </c>
      <c r="D175" s="123">
        <v>1.2041916000000001</v>
      </c>
      <c r="E175" s="74">
        <f t="shared" si="110"/>
        <v>1.2041916000000001</v>
      </c>
      <c r="F175" s="74">
        <f t="shared" si="111"/>
        <v>0</v>
      </c>
      <c r="G175" s="74">
        <f t="shared" si="111"/>
        <v>0</v>
      </c>
      <c r="H175" s="74">
        <f t="shared" si="111"/>
        <v>1.2041916000000001</v>
      </c>
      <c r="I175" s="74">
        <f t="shared" si="111"/>
        <v>0</v>
      </c>
      <c r="J175" s="74">
        <f t="shared" si="100"/>
        <v>0</v>
      </c>
      <c r="K175" s="123">
        <v>0</v>
      </c>
      <c r="L175" s="123">
        <v>0</v>
      </c>
      <c r="M175" s="123">
        <v>0</v>
      </c>
      <c r="N175" s="123">
        <v>0</v>
      </c>
      <c r="O175" s="74">
        <f t="shared" si="101"/>
        <v>1.2041916000000001</v>
      </c>
      <c r="P175" s="123">
        <v>0</v>
      </c>
      <c r="Q175" s="123">
        <v>0</v>
      </c>
      <c r="R175" s="123">
        <v>1.2041916000000001</v>
      </c>
      <c r="S175" s="123">
        <v>0</v>
      </c>
      <c r="T175" s="74">
        <f t="shared" si="102"/>
        <v>0</v>
      </c>
      <c r="U175" s="123">
        <v>0</v>
      </c>
      <c r="V175" s="123">
        <v>0</v>
      </c>
      <c r="W175" s="123">
        <v>0</v>
      </c>
      <c r="X175" s="123">
        <v>0</v>
      </c>
      <c r="Y175" s="74">
        <f t="shared" si="103"/>
        <v>0</v>
      </c>
      <c r="Z175" s="123">
        <v>0</v>
      </c>
      <c r="AA175" s="123">
        <v>0</v>
      </c>
      <c r="AB175" s="123">
        <v>0</v>
      </c>
      <c r="AC175" s="123">
        <v>0</v>
      </c>
      <c r="AD175" s="123">
        <v>1.003493</v>
      </c>
      <c r="AE175" s="74">
        <f t="shared" si="104"/>
        <v>1.003493</v>
      </c>
      <c r="AF175" s="74">
        <f t="shared" si="105"/>
        <v>0</v>
      </c>
      <c r="AG175" s="74">
        <f t="shared" si="105"/>
        <v>0</v>
      </c>
      <c r="AH175" s="74">
        <f t="shared" si="105"/>
        <v>1.003493</v>
      </c>
      <c r="AI175" s="74">
        <f t="shared" si="105"/>
        <v>0</v>
      </c>
      <c r="AJ175" s="74">
        <f t="shared" si="106"/>
        <v>0</v>
      </c>
      <c r="AK175" s="123">
        <v>0</v>
      </c>
      <c r="AL175" s="123">
        <v>0</v>
      </c>
      <c r="AM175" s="123">
        <v>0</v>
      </c>
      <c r="AN175" s="123">
        <v>0</v>
      </c>
      <c r="AO175" s="74">
        <f t="shared" si="107"/>
        <v>1.003493</v>
      </c>
      <c r="AP175" s="123">
        <v>0</v>
      </c>
      <c r="AQ175" s="123">
        <v>0</v>
      </c>
      <c r="AR175" s="123">
        <v>1.003493</v>
      </c>
      <c r="AS175" s="123">
        <v>0</v>
      </c>
      <c r="AT175" s="74">
        <f t="shared" si="108"/>
        <v>0</v>
      </c>
      <c r="AU175" s="123">
        <v>0</v>
      </c>
      <c r="AV175" s="123">
        <v>0</v>
      </c>
      <c r="AW175" s="123">
        <v>0</v>
      </c>
      <c r="AX175" s="123">
        <v>0</v>
      </c>
      <c r="AY175" s="74">
        <f t="shared" si="109"/>
        <v>0</v>
      </c>
      <c r="AZ175" s="123">
        <v>0</v>
      </c>
      <c r="BA175" s="123">
        <v>0</v>
      </c>
      <c r="BB175" s="123">
        <v>0</v>
      </c>
      <c r="BC175" s="123">
        <v>0</v>
      </c>
      <c r="BD175" s="19"/>
      <c r="BE175" s="19"/>
      <c r="BF175" s="40"/>
      <c r="BG175" s="52"/>
      <c r="BH175" s="52"/>
      <c r="BI175" s="52"/>
      <c r="BJ175" s="41"/>
      <c r="BK175" s="1"/>
      <c r="BL175" s="1"/>
      <c r="BM175" s="19"/>
    </row>
    <row r="176" spans="1:65" ht="31.5" x14ac:dyDescent="0.25">
      <c r="A176" s="49" t="s">
        <v>349</v>
      </c>
      <c r="B176" s="57" t="s">
        <v>387</v>
      </c>
      <c r="C176" s="58" t="s">
        <v>388</v>
      </c>
      <c r="D176" s="123">
        <v>2.9643930999999997</v>
      </c>
      <c r="E176" s="74">
        <f t="shared" si="110"/>
        <v>2.7426408000000002</v>
      </c>
      <c r="F176" s="74">
        <f t="shared" si="111"/>
        <v>0</v>
      </c>
      <c r="G176" s="74">
        <f t="shared" si="111"/>
        <v>0</v>
      </c>
      <c r="H176" s="74">
        <f t="shared" si="111"/>
        <v>2.7426408000000002</v>
      </c>
      <c r="I176" s="74">
        <f t="shared" si="111"/>
        <v>0</v>
      </c>
      <c r="J176" s="74">
        <f t="shared" si="100"/>
        <v>0</v>
      </c>
      <c r="K176" s="123">
        <v>0</v>
      </c>
      <c r="L176" s="123">
        <v>0</v>
      </c>
      <c r="M176" s="123">
        <v>0</v>
      </c>
      <c r="N176" s="123">
        <v>0</v>
      </c>
      <c r="O176" s="74">
        <f t="shared" si="101"/>
        <v>0</v>
      </c>
      <c r="P176" s="123">
        <v>0</v>
      </c>
      <c r="Q176" s="123">
        <v>0</v>
      </c>
      <c r="R176" s="123">
        <v>0</v>
      </c>
      <c r="S176" s="123">
        <v>0</v>
      </c>
      <c r="T176" s="74">
        <f t="shared" si="102"/>
        <v>0</v>
      </c>
      <c r="U176" s="123">
        <v>0</v>
      </c>
      <c r="V176" s="123">
        <v>0</v>
      </c>
      <c r="W176" s="123">
        <v>0</v>
      </c>
      <c r="X176" s="123">
        <v>0</v>
      </c>
      <c r="Y176" s="74">
        <f t="shared" si="103"/>
        <v>2.7426408000000002</v>
      </c>
      <c r="Z176" s="123">
        <v>0</v>
      </c>
      <c r="AA176" s="123">
        <v>0</v>
      </c>
      <c r="AB176" s="123">
        <v>2.7426408000000002</v>
      </c>
      <c r="AC176" s="123">
        <v>0</v>
      </c>
      <c r="AD176" s="123">
        <v>2.4703275699999998</v>
      </c>
      <c r="AE176" s="74">
        <f t="shared" si="104"/>
        <v>2.2855340000000002</v>
      </c>
      <c r="AF176" s="74">
        <f t="shared" si="105"/>
        <v>0</v>
      </c>
      <c r="AG176" s="74">
        <f t="shared" si="105"/>
        <v>0</v>
      </c>
      <c r="AH176" s="74">
        <f t="shared" si="105"/>
        <v>2.2855340000000002</v>
      </c>
      <c r="AI176" s="74">
        <f t="shared" si="105"/>
        <v>0</v>
      </c>
      <c r="AJ176" s="74">
        <f t="shared" si="106"/>
        <v>0</v>
      </c>
      <c r="AK176" s="123">
        <v>0</v>
      </c>
      <c r="AL176" s="123">
        <v>0</v>
      </c>
      <c r="AM176" s="123">
        <v>0</v>
      </c>
      <c r="AN176" s="123">
        <v>0</v>
      </c>
      <c r="AO176" s="74">
        <f t="shared" si="107"/>
        <v>0</v>
      </c>
      <c r="AP176" s="123">
        <v>0</v>
      </c>
      <c r="AQ176" s="123">
        <v>0</v>
      </c>
      <c r="AR176" s="123">
        <v>0</v>
      </c>
      <c r="AS176" s="123">
        <v>0</v>
      </c>
      <c r="AT176" s="74">
        <f t="shared" si="108"/>
        <v>0</v>
      </c>
      <c r="AU176" s="123">
        <v>0</v>
      </c>
      <c r="AV176" s="123">
        <v>0</v>
      </c>
      <c r="AW176" s="123">
        <v>0</v>
      </c>
      <c r="AX176" s="123">
        <v>0</v>
      </c>
      <c r="AY176" s="74">
        <f t="shared" si="109"/>
        <v>2.2855340000000002</v>
      </c>
      <c r="AZ176" s="123">
        <v>0</v>
      </c>
      <c r="BA176" s="123">
        <v>0</v>
      </c>
      <c r="BB176" s="123">
        <v>2.2855340000000002</v>
      </c>
      <c r="BC176" s="123">
        <v>0</v>
      </c>
      <c r="BD176" s="19"/>
      <c r="BE176" s="19"/>
      <c r="BF176" s="40"/>
      <c r="BG176" s="52"/>
      <c r="BH176" s="52"/>
      <c r="BI176" s="52"/>
      <c r="BJ176" s="41"/>
      <c r="BK176" s="1"/>
      <c r="BL176" s="1"/>
      <c r="BM176" s="19"/>
    </row>
    <row r="177" spans="1:65" ht="31.5" x14ac:dyDescent="0.25">
      <c r="A177" s="49" t="s">
        <v>349</v>
      </c>
      <c r="B177" s="57" t="s">
        <v>389</v>
      </c>
      <c r="C177" s="58" t="s">
        <v>390</v>
      </c>
      <c r="D177" s="123">
        <v>0.33098219000000001</v>
      </c>
      <c r="E177" s="74">
        <f t="shared" si="110"/>
        <v>0.29760000000000003</v>
      </c>
      <c r="F177" s="74">
        <f t="shared" si="111"/>
        <v>0</v>
      </c>
      <c r="G177" s="74">
        <f t="shared" si="111"/>
        <v>0</v>
      </c>
      <c r="H177" s="74">
        <f t="shared" si="111"/>
        <v>0.29760000000000003</v>
      </c>
      <c r="I177" s="74">
        <f t="shared" si="111"/>
        <v>0</v>
      </c>
      <c r="J177" s="74">
        <f t="shared" si="100"/>
        <v>0</v>
      </c>
      <c r="K177" s="123">
        <v>0</v>
      </c>
      <c r="L177" s="123">
        <v>0</v>
      </c>
      <c r="M177" s="123">
        <v>0</v>
      </c>
      <c r="N177" s="123">
        <v>0</v>
      </c>
      <c r="O177" s="74">
        <f t="shared" si="101"/>
        <v>0</v>
      </c>
      <c r="P177" s="123">
        <v>0</v>
      </c>
      <c r="Q177" s="123">
        <v>0</v>
      </c>
      <c r="R177" s="123">
        <v>0</v>
      </c>
      <c r="S177" s="123">
        <v>0</v>
      </c>
      <c r="T177" s="74">
        <f t="shared" si="102"/>
        <v>0</v>
      </c>
      <c r="U177" s="123">
        <v>0</v>
      </c>
      <c r="V177" s="123">
        <v>0</v>
      </c>
      <c r="W177" s="123">
        <v>0</v>
      </c>
      <c r="X177" s="123">
        <v>0</v>
      </c>
      <c r="Y177" s="74">
        <f t="shared" si="103"/>
        <v>0.29760000000000003</v>
      </c>
      <c r="Z177" s="123">
        <v>0</v>
      </c>
      <c r="AA177" s="123">
        <v>0</v>
      </c>
      <c r="AB177" s="123">
        <v>0.29760000000000003</v>
      </c>
      <c r="AC177" s="123">
        <v>0</v>
      </c>
      <c r="AD177" s="123">
        <v>0.27581849000000003</v>
      </c>
      <c r="AE177" s="74">
        <f t="shared" si="104"/>
        <v>0.248</v>
      </c>
      <c r="AF177" s="74">
        <f t="shared" si="105"/>
        <v>0</v>
      </c>
      <c r="AG177" s="74">
        <f t="shared" si="105"/>
        <v>0</v>
      </c>
      <c r="AH177" s="74">
        <f t="shared" si="105"/>
        <v>0.248</v>
      </c>
      <c r="AI177" s="74">
        <f t="shared" si="105"/>
        <v>0</v>
      </c>
      <c r="AJ177" s="74">
        <f t="shared" si="106"/>
        <v>0</v>
      </c>
      <c r="AK177" s="123">
        <v>0</v>
      </c>
      <c r="AL177" s="123">
        <v>0</v>
      </c>
      <c r="AM177" s="123">
        <v>0</v>
      </c>
      <c r="AN177" s="123">
        <v>0</v>
      </c>
      <c r="AO177" s="74">
        <f t="shared" si="107"/>
        <v>0</v>
      </c>
      <c r="AP177" s="123">
        <v>0</v>
      </c>
      <c r="AQ177" s="123">
        <v>0</v>
      </c>
      <c r="AR177" s="123">
        <v>0</v>
      </c>
      <c r="AS177" s="123">
        <v>0</v>
      </c>
      <c r="AT177" s="74">
        <f t="shared" si="108"/>
        <v>0</v>
      </c>
      <c r="AU177" s="123">
        <v>0</v>
      </c>
      <c r="AV177" s="123">
        <v>0</v>
      </c>
      <c r="AW177" s="123">
        <v>0</v>
      </c>
      <c r="AX177" s="123">
        <v>0</v>
      </c>
      <c r="AY177" s="74">
        <f t="shared" si="109"/>
        <v>0.248</v>
      </c>
      <c r="AZ177" s="123">
        <v>0</v>
      </c>
      <c r="BA177" s="123">
        <v>0</v>
      </c>
      <c r="BB177" s="123">
        <v>0.248</v>
      </c>
      <c r="BC177" s="123">
        <v>0</v>
      </c>
      <c r="BD177" s="19"/>
      <c r="BE177" s="19"/>
      <c r="BF177" s="40"/>
      <c r="BG177" s="52"/>
      <c r="BH177" s="52"/>
      <c r="BI177" s="52"/>
      <c r="BJ177" s="41"/>
      <c r="BK177" s="1"/>
      <c r="BL177" s="1"/>
      <c r="BM177" s="19"/>
    </row>
    <row r="178" spans="1:65" ht="31.5" x14ac:dyDescent="0.25">
      <c r="A178" s="49" t="s">
        <v>349</v>
      </c>
      <c r="B178" s="57" t="s">
        <v>391</v>
      </c>
      <c r="C178" s="58" t="s">
        <v>392</v>
      </c>
      <c r="D178" s="123">
        <v>0.33098219000000001</v>
      </c>
      <c r="E178" s="74">
        <f t="shared" si="110"/>
        <v>0.29760000000000003</v>
      </c>
      <c r="F178" s="74">
        <f t="shared" si="111"/>
        <v>0</v>
      </c>
      <c r="G178" s="74">
        <f t="shared" si="111"/>
        <v>0</v>
      </c>
      <c r="H178" s="74">
        <f t="shared" si="111"/>
        <v>0.29760000000000003</v>
      </c>
      <c r="I178" s="74">
        <f t="shared" si="111"/>
        <v>0</v>
      </c>
      <c r="J178" s="74">
        <f t="shared" si="100"/>
        <v>0</v>
      </c>
      <c r="K178" s="123">
        <v>0</v>
      </c>
      <c r="L178" s="123">
        <v>0</v>
      </c>
      <c r="M178" s="123">
        <v>0</v>
      </c>
      <c r="N178" s="123">
        <v>0</v>
      </c>
      <c r="O178" s="74">
        <f t="shared" si="101"/>
        <v>0</v>
      </c>
      <c r="P178" s="123">
        <v>0</v>
      </c>
      <c r="Q178" s="123">
        <v>0</v>
      </c>
      <c r="R178" s="123">
        <v>0</v>
      </c>
      <c r="S178" s="123">
        <v>0</v>
      </c>
      <c r="T178" s="74">
        <f t="shared" si="102"/>
        <v>0</v>
      </c>
      <c r="U178" s="123">
        <v>0</v>
      </c>
      <c r="V178" s="123">
        <v>0</v>
      </c>
      <c r="W178" s="123">
        <v>0</v>
      </c>
      <c r="X178" s="123">
        <v>0</v>
      </c>
      <c r="Y178" s="74">
        <f t="shared" si="103"/>
        <v>0.29760000000000003</v>
      </c>
      <c r="Z178" s="123">
        <v>0</v>
      </c>
      <c r="AA178" s="123">
        <v>0</v>
      </c>
      <c r="AB178" s="123">
        <v>0.29760000000000003</v>
      </c>
      <c r="AC178" s="123">
        <v>0</v>
      </c>
      <c r="AD178" s="123">
        <v>0.27581849000000003</v>
      </c>
      <c r="AE178" s="74">
        <f t="shared" si="104"/>
        <v>0.248</v>
      </c>
      <c r="AF178" s="74">
        <f t="shared" si="105"/>
        <v>0</v>
      </c>
      <c r="AG178" s="74">
        <f t="shared" si="105"/>
        <v>0</v>
      </c>
      <c r="AH178" s="74">
        <f t="shared" si="105"/>
        <v>0.248</v>
      </c>
      <c r="AI178" s="74">
        <f t="shared" si="105"/>
        <v>0</v>
      </c>
      <c r="AJ178" s="74">
        <f t="shared" si="106"/>
        <v>0</v>
      </c>
      <c r="AK178" s="123">
        <v>0</v>
      </c>
      <c r="AL178" s="123">
        <v>0</v>
      </c>
      <c r="AM178" s="123">
        <v>0</v>
      </c>
      <c r="AN178" s="123">
        <v>0</v>
      </c>
      <c r="AO178" s="74">
        <f t="shared" si="107"/>
        <v>0</v>
      </c>
      <c r="AP178" s="123">
        <v>0</v>
      </c>
      <c r="AQ178" s="123">
        <v>0</v>
      </c>
      <c r="AR178" s="123">
        <v>0</v>
      </c>
      <c r="AS178" s="123">
        <v>0</v>
      </c>
      <c r="AT178" s="74">
        <f t="shared" si="108"/>
        <v>0</v>
      </c>
      <c r="AU178" s="123">
        <v>0</v>
      </c>
      <c r="AV178" s="123">
        <v>0</v>
      </c>
      <c r="AW178" s="123">
        <v>0</v>
      </c>
      <c r="AX178" s="123">
        <v>0</v>
      </c>
      <c r="AY178" s="74">
        <f t="shared" si="109"/>
        <v>0.248</v>
      </c>
      <c r="AZ178" s="123">
        <v>0</v>
      </c>
      <c r="BA178" s="123">
        <v>0</v>
      </c>
      <c r="BB178" s="123">
        <v>0.248</v>
      </c>
      <c r="BC178" s="123">
        <v>0</v>
      </c>
      <c r="BD178" s="19"/>
      <c r="BE178" s="19"/>
      <c r="BF178" s="40"/>
      <c r="BG178" s="52"/>
      <c r="BH178" s="52"/>
      <c r="BI178" s="52"/>
      <c r="BJ178" s="41"/>
      <c r="BK178" s="1"/>
      <c r="BL178" s="1"/>
      <c r="BM178" s="19"/>
    </row>
    <row r="179" spans="1:65" ht="31.5" x14ac:dyDescent="0.25">
      <c r="A179" s="49" t="s">
        <v>349</v>
      </c>
      <c r="B179" s="57" t="s">
        <v>393</v>
      </c>
      <c r="C179" s="58" t="s">
        <v>394</v>
      </c>
      <c r="D179" s="123">
        <v>0.30477860000000001</v>
      </c>
      <c r="E179" s="74">
        <f t="shared" si="110"/>
        <v>0.29760000000000003</v>
      </c>
      <c r="F179" s="74">
        <f t="shared" si="111"/>
        <v>0</v>
      </c>
      <c r="G179" s="74">
        <f t="shared" si="111"/>
        <v>0</v>
      </c>
      <c r="H179" s="74">
        <f t="shared" si="111"/>
        <v>0.29760000000000003</v>
      </c>
      <c r="I179" s="74">
        <f t="shared" si="111"/>
        <v>0</v>
      </c>
      <c r="J179" s="74">
        <f t="shared" si="100"/>
        <v>0</v>
      </c>
      <c r="K179" s="123">
        <v>0</v>
      </c>
      <c r="L179" s="123">
        <v>0</v>
      </c>
      <c r="M179" s="123">
        <v>0</v>
      </c>
      <c r="N179" s="123">
        <v>0</v>
      </c>
      <c r="O179" s="74">
        <f t="shared" si="101"/>
        <v>0</v>
      </c>
      <c r="P179" s="123">
        <v>0</v>
      </c>
      <c r="Q179" s="123">
        <v>0</v>
      </c>
      <c r="R179" s="123">
        <v>0</v>
      </c>
      <c r="S179" s="123">
        <v>0</v>
      </c>
      <c r="T179" s="74">
        <f t="shared" si="102"/>
        <v>0</v>
      </c>
      <c r="U179" s="123">
        <v>0</v>
      </c>
      <c r="V179" s="123">
        <v>0</v>
      </c>
      <c r="W179" s="123">
        <v>0</v>
      </c>
      <c r="X179" s="123">
        <v>0</v>
      </c>
      <c r="Y179" s="74">
        <f t="shared" si="103"/>
        <v>0.29760000000000003</v>
      </c>
      <c r="Z179" s="123">
        <v>0</v>
      </c>
      <c r="AA179" s="123">
        <v>0</v>
      </c>
      <c r="AB179" s="123">
        <v>0.29760000000000003</v>
      </c>
      <c r="AC179" s="123">
        <v>0</v>
      </c>
      <c r="AD179" s="123">
        <v>0.25398217000000001</v>
      </c>
      <c r="AE179" s="74">
        <f t="shared" si="104"/>
        <v>0.248</v>
      </c>
      <c r="AF179" s="74">
        <f t="shared" si="105"/>
        <v>0</v>
      </c>
      <c r="AG179" s="74">
        <f t="shared" si="105"/>
        <v>0</v>
      </c>
      <c r="AH179" s="74">
        <f t="shared" si="105"/>
        <v>0.248</v>
      </c>
      <c r="AI179" s="74">
        <f t="shared" si="105"/>
        <v>0</v>
      </c>
      <c r="AJ179" s="74">
        <f t="shared" si="106"/>
        <v>0</v>
      </c>
      <c r="AK179" s="123">
        <v>0</v>
      </c>
      <c r="AL179" s="123">
        <v>0</v>
      </c>
      <c r="AM179" s="123">
        <v>0</v>
      </c>
      <c r="AN179" s="123">
        <v>0</v>
      </c>
      <c r="AO179" s="74">
        <f t="shared" si="107"/>
        <v>0</v>
      </c>
      <c r="AP179" s="123">
        <v>0</v>
      </c>
      <c r="AQ179" s="123">
        <v>0</v>
      </c>
      <c r="AR179" s="123">
        <v>0</v>
      </c>
      <c r="AS179" s="123">
        <v>0</v>
      </c>
      <c r="AT179" s="74">
        <f t="shared" si="108"/>
        <v>0</v>
      </c>
      <c r="AU179" s="123">
        <v>0</v>
      </c>
      <c r="AV179" s="123">
        <v>0</v>
      </c>
      <c r="AW179" s="123">
        <v>0</v>
      </c>
      <c r="AX179" s="123">
        <v>0</v>
      </c>
      <c r="AY179" s="74">
        <f t="shared" si="109"/>
        <v>0.248</v>
      </c>
      <c r="AZ179" s="123">
        <v>0</v>
      </c>
      <c r="BA179" s="123">
        <v>0</v>
      </c>
      <c r="BB179" s="123">
        <v>0.248</v>
      </c>
      <c r="BC179" s="123">
        <v>0</v>
      </c>
      <c r="BD179" s="19"/>
      <c r="BE179" s="19"/>
      <c r="BF179" s="40"/>
      <c r="BG179" s="52"/>
      <c r="BH179" s="52"/>
      <c r="BI179" s="52"/>
      <c r="BJ179" s="41"/>
      <c r="BK179" s="1"/>
      <c r="BL179" s="1"/>
      <c r="BM179" s="19"/>
    </row>
    <row r="180" spans="1:65" ht="31.5" x14ac:dyDescent="0.25">
      <c r="A180" s="49" t="s">
        <v>349</v>
      </c>
      <c r="B180" s="57" t="s">
        <v>395</v>
      </c>
      <c r="C180" s="58" t="s">
        <v>396</v>
      </c>
      <c r="D180" s="123">
        <v>0.33098219000000001</v>
      </c>
      <c r="E180" s="74">
        <f t="shared" si="110"/>
        <v>0.29760000000000003</v>
      </c>
      <c r="F180" s="74">
        <f t="shared" si="111"/>
        <v>0</v>
      </c>
      <c r="G180" s="74">
        <f t="shared" si="111"/>
        <v>0</v>
      </c>
      <c r="H180" s="74">
        <f t="shared" si="111"/>
        <v>0.29760000000000003</v>
      </c>
      <c r="I180" s="74">
        <f t="shared" si="111"/>
        <v>0</v>
      </c>
      <c r="J180" s="74">
        <f t="shared" si="100"/>
        <v>0</v>
      </c>
      <c r="K180" s="123">
        <v>0</v>
      </c>
      <c r="L180" s="123">
        <v>0</v>
      </c>
      <c r="M180" s="123">
        <v>0</v>
      </c>
      <c r="N180" s="123">
        <v>0</v>
      </c>
      <c r="O180" s="74">
        <f t="shared" si="101"/>
        <v>0</v>
      </c>
      <c r="P180" s="123">
        <v>0</v>
      </c>
      <c r="Q180" s="123">
        <v>0</v>
      </c>
      <c r="R180" s="123">
        <v>0</v>
      </c>
      <c r="S180" s="123">
        <v>0</v>
      </c>
      <c r="T180" s="74">
        <f t="shared" si="102"/>
        <v>0</v>
      </c>
      <c r="U180" s="123">
        <v>0</v>
      </c>
      <c r="V180" s="123">
        <v>0</v>
      </c>
      <c r="W180" s="123">
        <v>0</v>
      </c>
      <c r="X180" s="123">
        <v>0</v>
      </c>
      <c r="Y180" s="74">
        <f t="shared" si="103"/>
        <v>0.29760000000000003</v>
      </c>
      <c r="Z180" s="123">
        <v>0</v>
      </c>
      <c r="AA180" s="123">
        <v>0</v>
      </c>
      <c r="AB180" s="123">
        <v>0.29760000000000003</v>
      </c>
      <c r="AC180" s="123">
        <v>0</v>
      </c>
      <c r="AD180" s="123">
        <v>0.27581849000000003</v>
      </c>
      <c r="AE180" s="74">
        <f t="shared" si="104"/>
        <v>0.248</v>
      </c>
      <c r="AF180" s="74">
        <f t="shared" si="105"/>
        <v>0</v>
      </c>
      <c r="AG180" s="74">
        <f t="shared" si="105"/>
        <v>0</v>
      </c>
      <c r="AH180" s="74">
        <f t="shared" si="105"/>
        <v>0.248</v>
      </c>
      <c r="AI180" s="74">
        <f t="shared" si="105"/>
        <v>0</v>
      </c>
      <c r="AJ180" s="74">
        <f t="shared" si="106"/>
        <v>0</v>
      </c>
      <c r="AK180" s="123">
        <v>0</v>
      </c>
      <c r="AL180" s="123">
        <v>0</v>
      </c>
      <c r="AM180" s="123">
        <v>0</v>
      </c>
      <c r="AN180" s="123">
        <v>0</v>
      </c>
      <c r="AO180" s="74">
        <f t="shared" si="107"/>
        <v>0</v>
      </c>
      <c r="AP180" s="123">
        <v>0</v>
      </c>
      <c r="AQ180" s="123">
        <v>0</v>
      </c>
      <c r="AR180" s="123">
        <v>0</v>
      </c>
      <c r="AS180" s="123">
        <v>0</v>
      </c>
      <c r="AT180" s="74">
        <f t="shared" si="108"/>
        <v>0</v>
      </c>
      <c r="AU180" s="123">
        <v>0</v>
      </c>
      <c r="AV180" s="123">
        <v>0</v>
      </c>
      <c r="AW180" s="123">
        <v>0</v>
      </c>
      <c r="AX180" s="123">
        <v>0</v>
      </c>
      <c r="AY180" s="74">
        <f t="shared" si="109"/>
        <v>0.248</v>
      </c>
      <c r="AZ180" s="123">
        <v>0</v>
      </c>
      <c r="BA180" s="123">
        <v>0</v>
      </c>
      <c r="BB180" s="123">
        <v>0.248</v>
      </c>
      <c r="BC180" s="123">
        <v>0</v>
      </c>
      <c r="BD180" s="19"/>
      <c r="BE180" s="19"/>
      <c r="BF180" s="40"/>
      <c r="BG180" s="52"/>
      <c r="BH180" s="52"/>
      <c r="BI180" s="52"/>
      <c r="BJ180" s="41"/>
      <c r="BK180" s="1"/>
      <c r="BL180" s="1"/>
      <c r="BM180" s="19"/>
    </row>
    <row r="181" spans="1:65" ht="31.5" x14ac:dyDescent="0.25">
      <c r="A181" s="49" t="s">
        <v>349</v>
      </c>
      <c r="B181" s="57" t="s">
        <v>397</v>
      </c>
      <c r="C181" s="58" t="s">
        <v>398</v>
      </c>
      <c r="D181" s="123">
        <v>0.33098219000000001</v>
      </c>
      <c r="E181" s="74">
        <f t="shared" si="110"/>
        <v>0.29760000000000003</v>
      </c>
      <c r="F181" s="74">
        <f t="shared" si="111"/>
        <v>0</v>
      </c>
      <c r="G181" s="74">
        <f t="shared" si="111"/>
        <v>0</v>
      </c>
      <c r="H181" s="74">
        <f t="shared" si="111"/>
        <v>0.29760000000000003</v>
      </c>
      <c r="I181" s="74">
        <f t="shared" si="111"/>
        <v>0</v>
      </c>
      <c r="J181" s="74">
        <f t="shared" si="100"/>
        <v>0</v>
      </c>
      <c r="K181" s="123">
        <v>0</v>
      </c>
      <c r="L181" s="123">
        <v>0</v>
      </c>
      <c r="M181" s="123">
        <v>0</v>
      </c>
      <c r="N181" s="123">
        <v>0</v>
      </c>
      <c r="O181" s="74">
        <f t="shared" si="101"/>
        <v>0</v>
      </c>
      <c r="P181" s="123">
        <v>0</v>
      </c>
      <c r="Q181" s="123">
        <v>0</v>
      </c>
      <c r="R181" s="123">
        <v>0</v>
      </c>
      <c r="S181" s="123">
        <v>0</v>
      </c>
      <c r="T181" s="74">
        <f t="shared" si="102"/>
        <v>0</v>
      </c>
      <c r="U181" s="123">
        <v>0</v>
      </c>
      <c r="V181" s="123">
        <v>0</v>
      </c>
      <c r="W181" s="123">
        <v>0</v>
      </c>
      <c r="X181" s="123">
        <v>0</v>
      </c>
      <c r="Y181" s="74">
        <f t="shared" si="103"/>
        <v>0.29760000000000003</v>
      </c>
      <c r="Z181" s="123">
        <v>0</v>
      </c>
      <c r="AA181" s="123">
        <v>0</v>
      </c>
      <c r="AB181" s="123">
        <v>0.29760000000000003</v>
      </c>
      <c r="AC181" s="123">
        <v>0</v>
      </c>
      <c r="AD181" s="123">
        <v>0.27581849000000003</v>
      </c>
      <c r="AE181" s="74">
        <f t="shared" si="104"/>
        <v>0.248</v>
      </c>
      <c r="AF181" s="74">
        <f t="shared" si="105"/>
        <v>0</v>
      </c>
      <c r="AG181" s="74">
        <f t="shared" si="105"/>
        <v>0</v>
      </c>
      <c r="AH181" s="74">
        <f t="shared" si="105"/>
        <v>0.248</v>
      </c>
      <c r="AI181" s="74">
        <f t="shared" si="105"/>
        <v>0</v>
      </c>
      <c r="AJ181" s="74">
        <f t="shared" si="106"/>
        <v>0</v>
      </c>
      <c r="AK181" s="123">
        <v>0</v>
      </c>
      <c r="AL181" s="123">
        <v>0</v>
      </c>
      <c r="AM181" s="123">
        <v>0</v>
      </c>
      <c r="AN181" s="123">
        <v>0</v>
      </c>
      <c r="AO181" s="74">
        <f t="shared" si="107"/>
        <v>0</v>
      </c>
      <c r="AP181" s="123">
        <v>0</v>
      </c>
      <c r="AQ181" s="123">
        <v>0</v>
      </c>
      <c r="AR181" s="123">
        <v>0</v>
      </c>
      <c r="AS181" s="123">
        <v>0</v>
      </c>
      <c r="AT181" s="74">
        <f t="shared" si="108"/>
        <v>0</v>
      </c>
      <c r="AU181" s="123">
        <v>0</v>
      </c>
      <c r="AV181" s="123">
        <v>0</v>
      </c>
      <c r="AW181" s="123">
        <v>0</v>
      </c>
      <c r="AX181" s="123">
        <v>0</v>
      </c>
      <c r="AY181" s="74">
        <f t="shared" si="109"/>
        <v>0.248</v>
      </c>
      <c r="AZ181" s="123">
        <v>0</v>
      </c>
      <c r="BA181" s="123">
        <v>0</v>
      </c>
      <c r="BB181" s="123">
        <v>0.248</v>
      </c>
      <c r="BC181" s="123">
        <v>0</v>
      </c>
      <c r="BD181" s="19"/>
      <c r="BE181" s="19"/>
      <c r="BF181" s="40"/>
      <c r="BG181" s="52"/>
      <c r="BH181" s="52"/>
      <c r="BI181" s="52"/>
      <c r="BJ181" s="41"/>
      <c r="BK181" s="1"/>
      <c r="BL181" s="1"/>
      <c r="BM181" s="19"/>
    </row>
    <row r="182" spans="1:65" ht="31.5" x14ac:dyDescent="0.25">
      <c r="A182" s="49" t="s">
        <v>349</v>
      </c>
      <c r="B182" s="57" t="s">
        <v>399</v>
      </c>
      <c r="C182" s="58" t="s">
        <v>400</v>
      </c>
      <c r="D182" s="123">
        <v>0.15872399999999998</v>
      </c>
      <c r="E182" s="74">
        <f t="shared" si="110"/>
        <v>0.15872399999999998</v>
      </c>
      <c r="F182" s="74">
        <f t="shared" si="111"/>
        <v>0</v>
      </c>
      <c r="G182" s="74">
        <f t="shared" si="111"/>
        <v>0</v>
      </c>
      <c r="H182" s="74">
        <f t="shared" si="111"/>
        <v>0.15872399999999998</v>
      </c>
      <c r="I182" s="74">
        <f t="shared" si="111"/>
        <v>0</v>
      </c>
      <c r="J182" s="74">
        <f t="shared" si="100"/>
        <v>0</v>
      </c>
      <c r="K182" s="123">
        <v>0</v>
      </c>
      <c r="L182" s="123">
        <v>0</v>
      </c>
      <c r="M182" s="123">
        <v>0</v>
      </c>
      <c r="N182" s="123">
        <v>0</v>
      </c>
      <c r="O182" s="74">
        <f t="shared" si="101"/>
        <v>0</v>
      </c>
      <c r="P182" s="123">
        <v>0</v>
      </c>
      <c r="Q182" s="123">
        <v>0</v>
      </c>
      <c r="R182" s="123">
        <v>0</v>
      </c>
      <c r="S182" s="123">
        <v>0</v>
      </c>
      <c r="T182" s="74">
        <f t="shared" si="102"/>
        <v>0.15872399999999998</v>
      </c>
      <c r="U182" s="123">
        <v>0</v>
      </c>
      <c r="V182" s="123">
        <v>0</v>
      </c>
      <c r="W182" s="123">
        <v>0.15872399999999998</v>
      </c>
      <c r="X182" s="123">
        <v>0</v>
      </c>
      <c r="Y182" s="74">
        <f t="shared" si="103"/>
        <v>0</v>
      </c>
      <c r="Z182" s="123">
        <v>0</v>
      </c>
      <c r="AA182" s="123">
        <v>0</v>
      </c>
      <c r="AB182" s="123">
        <v>0</v>
      </c>
      <c r="AC182" s="123">
        <v>0</v>
      </c>
      <c r="AD182" s="123">
        <v>0.13227</v>
      </c>
      <c r="AE182" s="74">
        <f t="shared" si="104"/>
        <v>0.13227</v>
      </c>
      <c r="AF182" s="74">
        <f t="shared" si="105"/>
        <v>0</v>
      </c>
      <c r="AG182" s="74">
        <f t="shared" si="105"/>
        <v>0</v>
      </c>
      <c r="AH182" s="74">
        <f t="shared" si="105"/>
        <v>0.13227</v>
      </c>
      <c r="AI182" s="74">
        <f t="shared" si="105"/>
        <v>0</v>
      </c>
      <c r="AJ182" s="74">
        <f t="shared" si="106"/>
        <v>0</v>
      </c>
      <c r="AK182" s="123">
        <v>0</v>
      </c>
      <c r="AL182" s="123">
        <v>0</v>
      </c>
      <c r="AM182" s="123">
        <v>0</v>
      </c>
      <c r="AN182" s="123">
        <v>0</v>
      </c>
      <c r="AO182" s="74">
        <f t="shared" si="107"/>
        <v>0</v>
      </c>
      <c r="AP182" s="123">
        <v>0</v>
      </c>
      <c r="AQ182" s="123">
        <v>0</v>
      </c>
      <c r="AR182" s="123">
        <v>0</v>
      </c>
      <c r="AS182" s="123">
        <v>0</v>
      </c>
      <c r="AT182" s="74">
        <f t="shared" si="108"/>
        <v>0.13227</v>
      </c>
      <c r="AU182" s="123">
        <v>0</v>
      </c>
      <c r="AV182" s="123">
        <v>0</v>
      </c>
      <c r="AW182" s="123">
        <v>0.13227</v>
      </c>
      <c r="AX182" s="123">
        <v>0</v>
      </c>
      <c r="AY182" s="74">
        <f t="shared" si="109"/>
        <v>0</v>
      </c>
      <c r="AZ182" s="123">
        <v>0</v>
      </c>
      <c r="BA182" s="123">
        <v>0</v>
      </c>
      <c r="BB182" s="123">
        <v>0</v>
      </c>
      <c r="BC182" s="123">
        <v>0</v>
      </c>
      <c r="BD182" s="19"/>
      <c r="BE182" s="19"/>
      <c r="BF182" s="40"/>
      <c r="BG182" s="52"/>
      <c r="BH182" s="52"/>
      <c r="BI182" s="52"/>
      <c r="BJ182" s="41"/>
      <c r="BK182" s="1"/>
      <c r="BL182" s="1"/>
      <c r="BM182" s="19"/>
    </row>
    <row r="183" spans="1:65" ht="31.5" x14ac:dyDescent="0.25">
      <c r="A183" s="49" t="s">
        <v>349</v>
      </c>
      <c r="B183" s="57" t="s">
        <v>401</v>
      </c>
      <c r="C183" s="58" t="s">
        <v>402</v>
      </c>
      <c r="D183" s="123">
        <v>0.31745760000000001</v>
      </c>
      <c r="E183" s="74">
        <f t="shared" si="110"/>
        <v>0.31745760000000001</v>
      </c>
      <c r="F183" s="74">
        <f t="shared" si="111"/>
        <v>0</v>
      </c>
      <c r="G183" s="74">
        <f t="shared" si="111"/>
        <v>0</v>
      </c>
      <c r="H183" s="74">
        <f t="shared" si="111"/>
        <v>0.31745760000000001</v>
      </c>
      <c r="I183" s="74">
        <f t="shared" si="111"/>
        <v>0</v>
      </c>
      <c r="J183" s="74">
        <f t="shared" si="100"/>
        <v>0</v>
      </c>
      <c r="K183" s="123">
        <v>0</v>
      </c>
      <c r="L183" s="123">
        <v>0</v>
      </c>
      <c r="M183" s="123">
        <v>0</v>
      </c>
      <c r="N183" s="123">
        <v>0</v>
      </c>
      <c r="O183" s="74">
        <f t="shared" si="101"/>
        <v>0</v>
      </c>
      <c r="P183" s="123">
        <v>0</v>
      </c>
      <c r="Q183" s="123">
        <v>0</v>
      </c>
      <c r="R183" s="123">
        <v>0</v>
      </c>
      <c r="S183" s="123">
        <v>0</v>
      </c>
      <c r="T183" s="74">
        <f t="shared" si="102"/>
        <v>0.31745760000000001</v>
      </c>
      <c r="U183" s="123">
        <v>0</v>
      </c>
      <c r="V183" s="123">
        <v>0</v>
      </c>
      <c r="W183" s="123">
        <v>0.31745760000000001</v>
      </c>
      <c r="X183" s="123">
        <v>0</v>
      </c>
      <c r="Y183" s="74">
        <f t="shared" si="103"/>
        <v>0</v>
      </c>
      <c r="Z183" s="123">
        <v>0</v>
      </c>
      <c r="AA183" s="123">
        <v>0</v>
      </c>
      <c r="AB183" s="123">
        <v>0</v>
      </c>
      <c r="AC183" s="123">
        <v>0</v>
      </c>
      <c r="AD183" s="123">
        <v>0.26454800000000001</v>
      </c>
      <c r="AE183" s="74">
        <f t="shared" si="104"/>
        <v>0.26454800000000001</v>
      </c>
      <c r="AF183" s="74">
        <f t="shared" si="105"/>
        <v>0</v>
      </c>
      <c r="AG183" s="74">
        <f t="shared" si="105"/>
        <v>0</v>
      </c>
      <c r="AH183" s="74">
        <f t="shared" si="105"/>
        <v>0.26454800000000001</v>
      </c>
      <c r="AI183" s="74">
        <f t="shared" si="105"/>
        <v>0</v>
      </c>
      <c r="AJ183" s="74">
        <f t="shared" si="106"/>
        <v>0</v>
      </c>
      <c r="AK183" s="123">
        <v>0</v>
      </c>
      <c r="AL183" s="123">
        <v>0</v>
      </c>
      <c r="AM183" s="123">
        <v>0</v>
      </c>
      <c r="AN183" s="123">
        <v>0</v>
      </c>
      <c r="AO183" s="74">
        <f t="shared" si="107"/>
        <v>0</v>
      </c>
      <c r="AP183" s="123">
        <v>0</v>
      </c>
      <c r="AQ183" s="123">
        <v>0</v>
      </c>
      <c r="AR183" s="123">
        <v>0</v>
      </c>
      <c r="AS183" s="123">
        <v>0</v>
      </c>
      <c r="AT183" s="74">
        <f t="shared" si="108"/>
        <v>0.26454800000000001</v>
      </c>
      <c r="AU183" s="123">
        <v>0</v>
      </c>
      <c r="AV183" s="123">
        <v>0</v>
      </c>
      <c r="AW183" s="123">
        <v>0.26454800000000001</v>
      </c>
      <c r="AX183" s="123">
        <v>0</v>
      </c>
      <c r="AY183" s="74">
        <f t="shared" si="109"/>
        <v>0</v>
      </c>
      <c r="AZ183" s="123">
        <v>0</v>
      </c>
      <c r="BA183" s="123">
        <v>0</v>
      </c>
      <c r="BB183" s="123">
        <v>0</v>
      </c>
      <c r="BC183" s="123">
        <v>0</v>
      </c>
      <c r="BD183" s="19"/>
      <c r="BE183" s="19"/>
      <c r="BF183" s="40"/>
      <c r="BG183" s="52"/>
      <c r="BH183" s="52"/>
      <c r="BI183" s="52"/>
      <c r="BJ183" s="41"/>
      <c r="BK183" s="1"/>
      <c r="BL183" s="1"/>
      <c r="BM183" s="19"/>
    </row>
    <row r="184" spans="1:65" ht="31.5" x14ac:dyDescent="0.25">
      <c r="A184" s="49" t="s">
        <v>349</v>
      </c>
      <c r="B184" s="57" t="s">
        <v>403</v>
      </c>
      <c r="C184" s="58" t="s">
        <v>404</v>
      </c>
      <c r="D184" s="123">
        <v>0.15872399999999998</v>
      </c>
      <c r="E184" s="74">
        <f t="shared" si="110"/>
        <v>0.15872399999999998</v>
      </c>
      <c r="F184" s="74">
        <f t="shared" si="111"/>
        <v>0</v>
      </c>
      <c r="G184" s="74">
        <f t="shared" si="111"/>
        <v>0</v>
      </c>
      <c r="H184" s="74">
        <f t="shared" si="111"/>
        <v>0.15872399999999998</v>
      </c>
      <c r="I184" s="74">
        <f t="shared" si="111"/>
        <v>0</v>
      </c>
      <c r="J184" s="74">
        <f t="shared" si="100"/>
        <v>0</v>
      </c>
      <c r="K184" s="123">
        <v>0</v>
      </c>
      <c r="L184" s="123">
        <v>0</v>
      </c>
      <c r="M184" s="123">
        <v>0</v>
      </c>
      <c r="N184" s="123">
        <v>0</v>
      </c>
      <c r="O184" s="74">
        <f t="shared" si="101"/>
        <v>0</v>
      </c>
      <c r="P184" s="123">
        <v>0</v>
      </c>
      <c r="Q184" s="123">
        <v>0</v>
      </c>
      <c r="R184" s="123">
        <v>0</v>
      </c>
      <c r="S184" s="123">
        <v>0</v>
      </c>
      <c r="T184" s="74">
        <f t="shared" si="102"/>
        <v>0.15872399999999998</v>
      </c>
      <c r="U184" s="123">
        <v>0</v>
      </c>
      <c r="V184" s="123">
        <v>0</v>
      </c>
      <c r="W184" s="123">
        <v>0.15872399999999998</v>
      </c>
      <c r="X184" s="123">
        <v>0</v>
      </c>
      <c r="Y184" s="74">
        <f t="shared" si="103"/>
        <v>0</v>
      </c>
      <c r="Z184" s="123">
        <v>0</v>
      </c>
      <c r="AA184" s="123">
        <v>0</v>
      </c>
      <c r="AB184" s="123">
        <v>0</v>
      </c>
      <c r="AC184" s="123">
        <v>0</v>
      </c>
      <c r="AD184" s="123">
        <v>0.13227</v>
      </c>
      <c r="AE184" s="74">
        <f t="shared" si="104"/>
        <v>0.13227</v>
      </c>
      <c r="AF184" s="74">
        <f t="shared" si="105"/>
        <v>0</v>
      </c>
      <c r="AG184" s="74">
        <f t="shared" si="105"/>
        <v>0</v>
      </c>
      <c r="AH184" s="74">
        <f t="shared" si="105"/>
        <v>0.13227</v>
      </c>
      <c r="AI184" s="74">
        <f t="shared" si="105"/>
        <v>0</v>
      </c>
      <c r="AJ184" s="74">
        <f t="shared" si="106"/>
        <v>0</v>
      </c>
      <c r="AK184" s="123">
        <v>0</v>
      </c>
      <c r="AL184" s="123">
        <v>0</v>
      </c>
      <c r="AM184" s="123">
        <v>0</v>
      </c>
      <c r="AN184" s="123">
        <v>0</v>
      </c>
      <c r="AO184" s="74">
        <f t="shared" si="107"/>
        <v>0</v>
      </c>
      <c r="AP184" s="123">
        <v>0</v>
      </c>
      <c r="AQ184" s="123">
        <v>0</v>
      </c>
      <c r="AR184" s="123">
        <v>0</v>
      </c>
      <c r="AS184" s="123">
        <v>0</v>
      </c>
      <c r="AT184" s="74">
        <f t="shared" si="108"/>
        <v>0.13227</v>
      </c>
      <c r="AU184" s="123">
        <v>0</v>
      </c>
      <c r="AV184" s="123">
        <v>0</v>
      </c>
      <c r="AW184" s="123">
        <v>0.13227</v>
      </c>
      <c r="AX184" s="123">
        <v>0</v>
      </c>
      <c r="AY184" s="74">
        <f t="shared" si="109"/>
        <v>0</v>
      </c>
      <c r="AZ184" s="123">
        <v>0</v>
      </c>
      <c r="BA184" s="123">
        <v>0</v>
      </c>
      <c r="BB184" s="123">
        <v>0</v>
      </c>
      <c r="BC184" s="123">
        <v>0</v>
      </c>
      <c r="BD184" s="19"/>
      <c r="BE184" s="19"/>
      <c r="BF184" s="40"/>
      <c r="BG184" s="52"/>
      <c r="BH184" s="52"/>
      <c r="BI184" s="52"/>
      <c r="BJ184" s="41"/>
      <c r="BK184" s="1"/>
      <c r="BL184" s="1"/>
      <c r="BM184" s="19"/>
    </row>
    <row r="185" spans="1:65" ht="31.5" x14ac:dyDescent="0.25">
      <c r="A185" s="49" t="s">
        <v>349</v>
      </c>
      <c r="B185" s="57" t="s">
        <v>405</v>
      </c>
      <c r="C185" s="58" t="s">
        <v>406</v>
      </c>
      <c r="D185" s="123">
        <v>0.15872399999999998</v>
      </c>
      <c r="E185" s="74">
        <f t="shared" si="110"/>
        <v>0.15872399999999998</v>
      </c>
      <c r="F185" s="74">
        <f t="shared" si="111"/>
        <v>0</v>
      </c>
      <c r="G185" s="74">
        <f t="shared" si="111"/>
        <v>0</v>
      </c>
      <c r="H185" s="74">
        <f t="shared" si="111"/>
        <v>0.15872399999999998</v>
      </c>
      <c r="I185" s="74">
        <f t="shared" si="111"/>
        <v>0</v>
      </c>
      <c r="J185" s="74">
        <f t="shared" si="100"/>
        <v>0</v>
      </c>
      <c r="K185" s="123">
        <v>0</v>
      </c>
      <c r="L185" s="123">
        <v>0</v>
      </c>
      <c r="M185" s="123">
        <v>0</v>
      </c>
      <c r="N185" s="123">
        <v>0</v>
      </c>
      <c r="O185" s="74">
        <f t="shared" si="101"/>
        <v>0</v>
      </c>
      <c r="P185" s="123">
        <v>0</v>
      </c>
      <c r="Q185" s="123">
        <v>0</v>
      </c>
      <c r="R185" s="123">
        <v>0</v>
      </c>
      <c r="S185" s="123">
        <v>0</v>
      </c>
      <c r="T185" s="74">
        <f t="shared" si="102"/>
        <v>0.15872399999999998</v>
      </c>
      <c r="U185" s="123">
        <v>0</v>
      </c>
      <c r="V185" s="123">
        <v>0</v>
      </c>
      <c r="W185" s="123">
        <v>0.15872399999999998</v>
      </c>
      <c r="X185" s="123">
        <v>0</v>
      </c>
      <c r="Y185" s="74">
        <f t="shared" si="103"/>
        <v>0</v>
      </c>
      <c r="Z185" s="123">
        <v>0</v>
      </c>
      <c r="AA185" s="123">
        <v>0</v>
      </c>
      <c r="AB185" s="123">
        <v>0</v>
      </c>
      <c r="AC185" s="123">
        <v>0</v>
      </c>
      <c r="AD185" s="123">
        <v>0.13227</v>
      </c>
      <c r="AE185" s="74">
        <f t="shared" si="104"/>
        <v>0.13227</v>
      </c>
      <c r="AF185" s="74">
        <f t="shared" si="105"/>
        <v>0</v>
      </c>
      <c r="AG185" s="74">
        <f t="shared" si="105"/>
        <v>0</v>
      </c>
      <c r="AH185" s="74">
        <f t="shared" si="105"/>
        <v>0.13227</v>
      </c>
      <c r="AI185" s="74">
        <f t="shared" si="105"/>
        <v>0</v>
      </c>
      <c r="AJ185" s="74">
        <f t="shared" si="106"/>
        <v>0</v>
      </c>
      <c r="AK185" s="123">
        <v>0</v>
      </c>
      <c r="AL185" s="123">
        <v>0</v>
      </c>
      <c r="AM185" s="123">
        <v>0</v>
      </c>
      <c r="AN185" s="123">
        <v>0</v>
      </c>
      <c r="AO185" s="74">
        <f t="shared" si="107"/>
        <v>0</v>
      </c>
      <c r="AP185" s="123">
        <v>0</v>
      </c>
      <c r="AQ185" s="123">
        <v>0</v>
      </c>
      <c r="AR185" s="123">
        <v>0</v>
      </c>
      <c r="AS185" s="123">
        <v>0</v>
      </c>
      <c r="AT185" s="74">
        <f t="shared" si="108"/>
        <v>0.13227</v>
      </c>
      <c r="AU185" s="123">
        <v>0</v>
      </c>
      <c r="AV185" s="123">
        <v>0</v>
      </c>
      <c r="AW185" s="123">
        <v>0.13227</v>
      </c>
      <c r="AX185" s="123">
        <v>0</v>
      </c>
      <c r="AY185" s="74">
        <f t="shared" si="109"/>
        <v>0</v>
      </c>
      <c r="AZ185" s="123">
        <v>0</v>
      </c>
      <c r="BA185" s="123">
        <v>0</v>
      </c>
      <c r="BB185" s="123">
        <v>0</v>
      </c>
      <c r="BC185" s="123">
        <v>0</v>
      </c>
      <c r="BD185" s="19"/>
      <c r="BE185" s="19"/>
      <c r="BF185" s="40"/>
      <c r="BG185" s="52"/>
      <c r="BH185" s="52"/>
      <c r="BI185" s="52"/>
      <c r="BJ185" s="41"/>
      <c r="BK185" s="1"/>
      <c r="BL185" s="1"/>
      <c r="BM185" s="19"/>
    </row>
    <row r="186" spans="1:65" ht="31.5" x14ac:dyDescent="0.25">
      <c r="A186" s="49" t="s">
        <v>349</v>
      </c>
      <c r="B186" s="57" t="s">
        <v>407</v>
      </c>
      <c r="C186" s="58" t="s">
        <v>408</v>
      </c>
      <c r="D186" s="123">
        <v>0.71523661000000005</v>
      </c>
      <c r="E186" s="74">
        <f t="shared" si="110"/>
        <v>0</v>
      </c>
      <c r="F186" s="74">
        <f t="shared" si="111"/>
        <v>0</v>
      </c>
      <c r="G186" s="74">
        <f t="shared" si="111"/>
        <v>0</v>
      </c>
      <c r="H186" s="74">
        <f t="shared" si="111"/>
        <v>0</v>
      </c>
      <c r="I186" s="74">
        <f t="shared" si="111"/>
        <v>0</v>
      </c>
      <c r="J186" s="74">
        <f t="shared" si="100"/>
        <v>0</v>
      </c>
      <c r="K186" s="123">
        <v>0</v>
      </c>
      <c r="L186" s="123">
        <v>0</v>
      </c>
      <c r="M186" s="123">
        <v>0</v>
      </c>
      <c r="N186" s="123">
        <v>0</v>
      </c>
      <c r="O186" s="74">
        <f t="shared" si="101"/>
        <v>0</v>
      </c>
      <c r="P186" s="123">
        <v>0</v>
      </c>
      <c r="Q186" s="123">
        <v>0</v>
      </c>
      <c r="R186" s="123">
        <v>0</v>
      </c>
      <c r="S186" s="123">
        <v>0</v>
      </c>
      <c r="T186" s="74">
        <f t="shared" si="102"/>
        <v>0</v>
      </c>
      <c r="U186" s="123">
        <v>0</v>
      </c>
      <c r="V186" s="123">
        <v>0</v>
      </c>
      <c r="W186" s="123">
        <v>0</v>
      </c>
      <c r="X186" s="123">
        <v>0</v>
      </c>
      <c r="Y186" s="74">
        <f t="shared" si="103"/>
        <v>0</v>
      </c>
      <c r="Z186" s="123">
        <v>0</v>
      </c>
      <c r="AA186" s="123">
        <v>0</v>
      </c>
      <c r="AB186" s="123">
        <v>0</v>
      </c>
      <c r="AC186" s="123">
        <v>0</v>
      </c>
      <c r="AD186" s="123">
        <v>0.59603051000000007</v>
      </c>
      <c r="AE186" s="74">
        <f t="shared" si="104"/>
        <v>0</v>
      </c>
      <c r="AF186" s="74">
        <f t="shared" si="105"/>
        <v>0</v>
      </c>
      <c r="AG186" s="74">
        <f t="shared" si="105"/>
        <v>0</v>
      </c>
      <c r="AH186" s="74">
        <f t="shared" si="105"/>
        <v>0</v>
      </c>
      <c r="AI186" s="74">
        <f t="shared" si="105"/>
        <v>0</v>
      </c>
      <c r="AJ186" s="74">
        <f t="shared" si="106"/>
        <v>0</v>
      </c>
      <c r="AK186" s="123">
        <v>0</v>
      </c>
      <c r="AL186" s="123">
        <v>0</v>
      </c>
      <c r="AM186" s="123">
        <v>0</v>
      </c>
      <c r="AN186" s="123">
        <v>0</v>
      </c>
      <c r="AO186" s="74">
        <f t="shared" si="107"/>
        <v>0</v>
      </c>
      <c r="AP186" s="123">
        <v>0</v>
      </c>
      <c r="AQ186" s="123">
        <v>0</v>
      </c>
      <c r="AR186" s="123">
        <v>0</v>
      </c>
      <c r="AS186" s="123">
        <v>0</v>
      </c>
      <c r="AT186" s="74">
        <f t="shared" si="108"/>
        <v>0</v>
      </c>
      <c r="AU186" s="123">
        <v>0</v>
      </c>
      <c r="AV186" s="123">
        <v>0</v>
      </c>
      <c r="AW186" s="123">
        <v>0</v>
      </c>
      <c r="AX186" s="123">
        <v>0</v>
      </c>
      <c r="AY186" s="74">
        <f t="shared" si="109"/>
        <v>0</v>
      </c>
      <c r="AZ186" s="123">
        <v>0</v>
      </c>
      <c r="BA186" s="123">
        <v>0</v>
      </c>
      <c r="BB186" s="123">
        <v>0</v>
      </c>
      <c r="BC186" s="123">
        <v>0</v>
      </c>
      <c r="BD186" s="19"/>
      <c r="BE186" s="19"/>
      <c r="BF186" s="40"/>
      <c r="BG186" s="52"/>
      <c r="BH186" s="52"/>
      <c r="BI186" s="52"/>
      <c r="BJ186" s="41"/>
      <c r="BK186" s="1"/>
      <c r="BL186" s="1"/>
      <c r="BM186" s="19"/>
    </row>
    <row r="187" spans="1:65" ht="31.5" x14ac:dyDescent="0.25">
      <c r="A187" s="49" t="s">
        <v>349</v>
      </c>
      <c r="B187" s="57" t="s">
        <v>409</v>
      </c>
      <c r="C187" s="58" t="s">
        <v>410</v>
      </c>
      <c r="D187" s="123">
        <v>0.10041921999999999</v>
      </c>
      <c r="E187" s="74">
        <f t="shared" si="110"/>
        <v>0.15959999999999999</v>
      </c>
      <c r="F187" s="74">
        <f t="shared" si="111"/>
        <v>0</v>
      </c>
      <c r="G187" s="74">
        <f t="shared" si="111"/>
        <v>0</v>
      </c>
      <c r="H187" s="74">
        <f t="shared" si="111"/>
        <v>0.15959999999999999</v>
      </c>
      <c r="I187" s="74">
        <f t="shared" si="111"/>
        <v>0</v>
      </c>
      <c r="J187" s="74">
        <f t="shared" si="100"/>
        <v>0</v>
      </c>
      <c r="K187" s="123">
        <v>0</v>
      </c>
      <c r="L187" s="123">
        <v>0</v>
      </c>
      <c r="M187" s="123">
        <v>0</v>
      </c>
      <c r="N187" s="123">
        <v>0</v>
      </c>
      <c r="O187" s="74">
        <f t="shared" si="101"/>
        <v>0</v>
      </c>
      <c r="P187" s="123">
        <v>0</v>
      </c>
      <c r="Q187" s="123">
        <v>0</v>
      </c>
      <c r="R187" s="123">
        <v>0</v>
      </c>
      <c r="S187" s="123">
        <v>0</v>
      </c>
      <c r="T187" s="74">
        <f t="shared" si="102"/>
        <v>0</v>
      </c>
      <c r="U187" s="123">
        <v>0</v>
      </c>
      <c r="V187" s="123">
        <v>0</v>
      </c>
      <c r="W187" s="123">
        <v>0</v>
      </c>
      <c r="X187" s="123">
        <v>0</v>
      </c>
      <c r="Y187" s="74">
        <f t="shared" si="103"/>
        <v>0.15959999999999999</v>
      </c>
      <c r="Z187" s="123">
        <v>0</v>
      </c>
      <c r="AA187" s="123">
        <v>0</v>
      </c>
      <c r="AB187" s="123">
        <v>0.15959999999999999</v>
      </c>
      <c r="AC187" s="123">
        <v>0</v>
      </c>
      <c r="AD187" s="123">
        <v>8.3682680000000009E-2</v>
      </c>
      <c r="AE187" s="74">
        <f t="shared" si="104"/>
        <v>0.13300000000000001</v>
      </c>
      <c r="AF187" s="74">
        <f t="shared" si="105"/>
        <v>0</v>
      </c>
      <c r="AG187" s="74">
        <f t="shared" si="105"/>
        <v>0</v>
      </c>
      <c r="AH187" s="74">
        <f t="shared" si="105"/>
        <v>0.13300000000000001</v>
      </c>
      <c r="AI187" s="74">
        <f t="shared" si="105"/>
        <v>0</v>
      </c>
      <c r="AJ187" s="74">
        <f t="shared" si="106"/>
        <v>0</v>
      </c>
      <c r="AK187" s="123">
        <v>0</v>
      </c>
      <c r="AL187" s="123">
        <v>0</v>
      </c>
      <c r="AM187" s="123">
        <v>0</v>
      </c>
      <c r="AN187" s="123">
        <v>0</v>
      </c>
      <c r="AO187" s="74">
        <f t="shared" si="107"/>
        <v>0</v>
      </c>
      <c r="AP187" s="123">
        <v>0</v>
      </c>
      <c r="AQ187" s="123">
        <v>0</v>
      </c>
      <c r="AR187" s="123">
        <v>0</v>
      </c>
      <c r="AS187" s="123">
        <v>0</v>
      </c>
      <c r="AT187" s="74">
        <f t="shared" si="108"/>
        <v>0</v>
      </c>
      <c r="AU187" s="123">
        <v>0</v>
      </c>
      <c r="AV187" s="123">
        <v>0</v>
      </c>
      <c r="AW187" s="123">
        <v>0</v>
      </c>
      <c r="AX187" s="123">
        <v>0</v>
      </c>
      <c r="AY187" s="74">
        <f t="shared" si="109"/>
        <v>0.13300000000000001</v>
      </c>
      <c r="AZ187" s="123">
        <v>0</v>
      </c>
      <c r="BA187" s="123">
        <v>0</v>
      </c>
      <c r="BB187" s="123">
        <v>0.13300000000000001</v>
      </c>
      <c r="BC187" s="123">
        <v>0</v>
      </c>
      <c r="BD187" s="19"/>
      <c r="BE187" s="19"/>
      <c r="BF187" s="40"/>
      <c r="BG187" s="52"/>
      <c r="BH187" s="52"/>
      <c r="BI187" s="52"/>
      <c r="BJ187" s="41"/>
      <c r="BK187" s="1"/>
      <c r="BL187" s="1"/>
      <c r="BM187" s="19"/>
    </row>
    <row r="188" spans="1:65" ht="15.75" x14ac:dyDescent="0.25">
      <c r="A188" s="49" t="s">
        <v>349</v>
      </c>
      <c r="B188" s="57" t="s">
        <v>411</v>
      </c>
      <c r="C188" s="58" t="s">
        <v>412</v>
      </c>
      <c r="D188" s="123">
        <v>0.14973764000000001</v>
      </c>
      <c r="E188" s="74">
        <f t="shared" si="110"/>
        <v>0.10199999999999999</v>
      </c>
      <c r="F188" s="74">
        <f t="shared" si="111"/>
        <v>0</v>
      </c>
      <c r="G188" s="74">
        <f t="shared" si="111"/>
        <v>0</v>
      </c>
      <c r="H188" s="74">
        <f t="shared" si="111"/>
        <v>0.10199999999999999</v>
      </c>
      <c r="I188" s="74">
        <f t="shared" si="111"/>
        <v>0</v>
      </c>
      <c r="J188" s="74">
        <f t="shared" si="100"/>
        <v>0</v>
      </c>
      <c r="K188" s="123">
        <v>0</v>
      </c>
      <c r="L188" s="123">
        <v>0</v>
      </c>
      <c r="M188" s="123">
        <v>0</v>
      </c>
      <c r="N188" s="123">
        <v>0</v>
      </c>
      <c r="O188" s="74">
        <f t="shared" si="101"/>
        <v>0</v>
      </c>
      <c r="P188" s="123">
        <v>0</v>
      </c>
      <c r="Q188" s="123">
        <v>0</v>
      </c>
      <c r="R188" s="123">
        <v>0</v>
      </c>
      <c r="S188" s="123">
        <v>0</v>
      </c>
      <c r="T188" s="74">
        <f t="shared" si="102"/>
        <v>0</v>
      </c>
      <c r="U188" s="123">
        <v>0</v>
      </c>
      <c r="V188" s="123">
        <v>0</v>
      </c>
      <c r="W188" s="123">
        <v>0</v>
      </c>
      <c r="X188" s="123">
        <v>0</v>
      </c>
      <c r="Y188" s="74">
        <f t="shared" si="103"/>
        <v>0.10199999999999999</v>
      </c>
      <c r="Z188" s="123">
        <v>0</v>
      </c>
      <c r="AA188" s="123">
        <v>0</v>
      </c>
      <c r="AB188" s="123">
        <v>0.10199999999999999</v>
      </c>
      <c r="AC188" s="123">
        <v>0</v>
      </c>
      <c r="AD188" s="123">
        <v>0.12478136999999999</v>
      </c>
      <c r="AE188" s="74">
        <f t="shared" si="104"/>
        <v>8.5000000000000006E-2</v>
      </c>
      <c r="AF188" s="74">
        <f t="shared" si="105"/>
        <v>0</v>
      </c>
      <c r="AG188" s="74">
        <f t="shared" si="105"/>
        <v>0</v>
      </c>
      <c r="AH188" s="74">
        <f t="shared" si="105"/>
        <v>8.5000000000000006E-2</v>
      </c>
      <c r="AI188" s="74">
        <f t="shared" si="105"/>
        <v>0</v>
      </c>
      <c r="AJ188" s="74">
        <f t="shared" si="106"/>
        <v>0</v>
      </c>
      <c r="AK188" s="123">
        <v>0</v>
      </c>
      <c r="AL188" s="123">
        <v>0</v>
      </c>
      <c r="AM188" s="123">
        <v>0</v>
      </c>
      <c r="AN188" s="123">
        <v>0</v>
      </c>
      <c r="AO188" s="74">
        <f t="shared" si="107"/>
        <v>0</v>
      </c>
      <c r="AP188" s="123">
        <v>0</v>
      </c>
      <c r="AQ188" s="123">
        <v>0</v>
      </c>
      <c r="AR188" s="123">
        <v>0</v>
      </c>
      <c r="AS188" s="123">
        <v>0</v>
      </c>
      <c r="AT188" s="74">
        <f t="shared" si="108"/>
        <v>0</v>
      </c>
      <c r="AU188" s="123">
        <v>0</v>
      </c>
      <c r="AV188" s="123">
        <v>0</v>
      </c>
      <c r="AW188" s="123">
        <v>0</v>
      </c>
      <c r="AX188" s="123">
        <v>0</v>
      </c>
      <c r="AY188" s="74">
        <f t="shared" si="109"/>
        <v>8.5000000000000006E-2</v>
      </c>
      <c r="AZ188" s="123">
        <v>0</v>
      </c>
      <c r="BA188" s="123">
        <v>0</v>
      </c>
      <c r="BB188" s="123">
        <v>8.5000000000000006E-2</v>
      </c>
      <c r="BC188" s="123">
        <v>0</v>
      </c>
      <c r="BD188" s="19"/>
      <c r="BE188" s="19"/>
      <c r="BF188" s="40"/>
      <c r="BG188" s="52"/>
      <c r="BH188" s="52"/>
      <c r="BI188" s="52"/>
      <c r="BJ188" s="41"/>
      <c r="BK188" s="1"/>
      <c r="BL188" s="1"/>
      <c r="BM188" s="19"/>
    </row>
    <row r="189" spans="1:65" ht="31.5" x14ac:dyDescent="0.25">
      <c r="A189" s="49" t="s">
        <v>349</v>
      </c>
      <c r="B189" s="57" t="s">
        <v>413</v>
      </c>
      <c r="C189" s="58" t="s">
        <v>414</v>
      </c>
      <c r="D189" s="123">
        <v>0.14973764000000001</v>
      </c>
      <c r="E189" s="74">
        <f t="shared" si="110"/>
        <v>0.10199999999999999</v>
      </c>
      <c r="F189" s="74">
        <f t="shared" si="111"/>
        <v>0</v>
      </c>
      <c r="G189" s="74">
        <f t="shared" si="111"/>
        <v>0</v>
      </c>
      <c r="H189" s="74">
        <f t="shared" si="111"/>
        <v>0.10199999999999999</v>
      </c>
      <c r="I189" s="74">
        <f t="shared" si="111"/>
        <v>0</v>
      </c>
      <c r="J189" s="74">
        <f t="shared" si="100"/>
        <v>0</v>
      </c>
      <c r="K189" s="123">
        <v>0</v>
      </c>
      <c r="L189" s="123">
        <v>0</v>
      </c>
      <c r="M189" s="123">
        <v>0</v>
      </c>
      <c r="N189" s="123">
        <v>0</v>
      </c>
      <c r="O189" s="74">
        <f t="shared" si="101"/>
        <v>0</v>
      </c>
      <c r="P189" s="123">
        <v>0</v>
      </c>
      <c r="Q189" s="123">
        <v>0</v>
      </c>
      <c r="R189" s="123">
        <v>0</v>
      </c>
      <c r="S189" s="123">
        <v>0</v>
      </c>
      <c r="T189" s="74">
        <f t="shared" si="102"/>
        <v>0</v>
      </c>
      <c r="U189" s="123">
        <v>0</v>
      </c>
      <c r="V189" s="123">
        <v>0</v>
      </c>
      <c r="W189" s="123">
        <v>0</v>
      </c>
      <c r="X189" s="123">
        <v>0</v>
      </c>
      <c r="Y189" s="74">
        <f t="shared" si="103"/>
        <v>0.10199999999999999</v>
      </c>
      <c r="Z189" s="123">
        <v>0</v>
      </c>
      <c r="AA189" s="123">
        <v>0</v>
      </c>
      <c r="AB189" s="123">
        <v>0.10199999999999999</v>
      </c>
      <c r="AC189" s="123">
        <v>0</v>
      </c>
      <c r="AD189" s="123">
        <v>0.12478136999999999</v>
      </c>
      <c r="AE189" s="74">
        <f t="shared" si="104"/>
        <v>8.5000000000000006E-2</v>
      </c>
      <c r="AF189" s="74">
        <f t="shared" si="105"/>
        <v>0</v>
      </c>
      <c r="AG189" s="74">
        <f t="shared" si="105"/>
        <v>0</v>
      </c>
      <c r="AH189" s="74">
        <f t="shared" si="105"/>
        <v>8.5000000000000006E-2</v>
      </c>
      <c r="AI189" s="74">
        <f t="shared" si="105"/>
        <v>0</v>
      </c>
      <c r="AJ189" s="74">
        <f t="shared" si="106"/>
        <v>0</v>
      </c>
      <c r="AK189" s="123">
        <v>0</v>
      </c>
      <c r="AL189" s="123">
        <v>0</v>
      </c>
      <c r="AM189" s="123">
        <v>0</v>
      </c>
      <c r="AN189" s="123">
        <v>0</v>
      </c>
      <c r="AO189" s="74">
        <f t="shared" si="107"/>
        <v>0</v>
      </c>
      <c r="AP189" s="123">
        <v>0</v>
      </c>
      <c r="AQ189" s="123">
        <v>0</v>
      </c>
      <c r="AR189" s="123">
        <v>0</v>
      </c>
      <c r="AS189" s="123">
        <v>0</v>
      </c>
      <c r="AT189" s="74">
        <f t="shared" si="108"/>
        <v>0</v>
      </c>
      <c r="AU189" s="123">
        <v>0</v>
      </c>
      <c r="AV189" s="123">
        <v>0</v>
      </c>
      <c r="AW189" s="123">
        <v>0</v>
      </c>
      <c r="AX189" s="123">
        <v>0</v>
      </c>
      <c r="AY189" s="74">
        <f t="shared" si="109"/>
        <v>8.5000000000000006E-2</v>
      </c>
      <c r="AZ189" s="123">
        <v>0</v>
      </c>
      <c r="BA189" s="123">
        <v>0</v>
      </c>
      <c r="BB189" s="123">
        <v>8.5000000000000006E-2</v>
      </c>
      <c r="BC189" s="123">
        <v>0</v>
      </c>
      <c r="BD189" s="19"/>
      <c r="BE189" s="19"/>
      <c r="BF189" s="40"/>
      <c r="BG189" s="52"/>
      <c r="BH189" s="52"/>
      <c r="BI189" s="52"/>
      <c r="BJ189" s="41"/>
      <c r="BK189" s="1"/>
      <c r="BL189" s="1"/>
      <c r="BM189" s="19"/>
    </row>
    <row r="190" spans="1:65" ht="15.75" x14ac:dyDescent="0.25">
      <c r="A190" s="49" t="s">
        <v>349</v>
      </c>
      <c r="B190" s="57" t="s">
        <v>415</v>
      </c>
      <c r="C190" s="58" t="s">
        <v>416</v>
      </c>
      <c r="D190" s="123">
        <v>7.6889150000000003E-2</v>
      </c>
      <c r="E190" s="74">
        <f t="shared" si="110"/>
        <v>9.1799999999999993E-2</v>
      </c>
      <c r="F190" s="74">
        <f t="shared" si="111"/>
        <v>0</v>
      </c>
      <c r="G190" s="74">
        <f t="shared" si="111"/>
        <v>0</v>
      </c>
      <c r="H190" s="74">
        <f t="shared" si="111"/>
        <v>9.1799999999999993E-2</v>
      </c>
      <c r="I190" s="74">
        <f t="shared" si="111"/>
        <v>0</v>
      </c>
      <c r="J190" s="74">
        <f t="shared" si="100"/>
        <v>0</v>
      </c>
      <c r="K190" s="123">
        <v>0</v>
      </c>
      <c r="L190" s="123">
        <v>0</v>
      </c>
      <c r="M190" s="123">
        <v>0</v>
      </c>
      <c r="N190" s="123">
        <v>0</v>
      </c>
      <c r="O190" s="74">
        <f t="shared" si="101"/>
        <v>0</v>
      </c>
      <c r="P190" s="123">
        <v>0</v>
      </c>
      <c r="Q190" s="123">
        <v>0</v>
      </c>
      <c r="R190" s="123">
        <v>0</v>
      </c>
      <c r="S190" s="123">
        <v>0</v>
      </c>
      <c r="T190" s="74">
        <f t="shared" si="102"/>
        <v>0</v>
      </c>
      <c r="U190" s="123">
        <v>0</v>
      </c>
      <c r="V190" s="123">
        <v>0</v>
      </c>
      <c r="W190" s="123">
        <v>0</v>
      </c>
      <c r="X190" s="123">
        <v>0</v>
      </c>
      <c r="Y190" s="74">
        <f t="shared" si="103"/>
        <v>9.1799999999999993E-2</v>
      </c>
      <c r="Z190" s="123">
        <v>0</v>
      </c>
      <c r="AA190" s="123">
        <v>0</v>
      </c>
      <c r="AB190" s="123">
        <v>9.1799999999999993E-2</v>
      </c>
      <c r="AC190" s="123">
        <v>0</v>
      </c>
      <c r="AD190" s="123">
        <v>6.4074290000000006E-2</v>
      </c>
      <c r="AE190" s="74">
        <f t="shared" si="104"/>
        <v>7.6499999999999999E-2</v>
      </c>
      <c r="AF190" s="74">
        <f t="shared" si="105"/>
        <v>0</v>
      </c>
      <c r="AG190" s="74">
        <f t="shared" si="105"/>
        <v>0</v>
      </c>
      <c r="AH190" s="74">
        <f t="shared" si="105"/>
        <v>7.6499999999999999E-2</v>
      </c>
      <c r="AI190" s="74">
        <f t="shared" si="105"/>
        <v>0</v>
      </c>
      <c r="AJ190" s="74">
        <f t="shared" si="106"/>
        <v>0</v>
      </c>
      <c r="AK190" s="123">
        <v>0</v>
      </c>
      <c r="AL190" s="123">
        <v>0</v>
      </c>
      <c r="AM190" s="123">
        <v>0</v>
      </c>
      <c r="AN190" s="123">
        <v>0</v>
      </c>
      <c r="AO190" s="74">
        <f t="shared" si="107"/>
        <v>0</v>
      </c>
      <c r="AP190" s="123">
        <v>0</v>
      </c>
      <c r="AQ190" s="123">
        <v>0</v>
      </c>
      <c r="AR190" s="123">
        <v>0</v>
      </c>
      <c r="AS190" s="123">
        <v>0</v>
      </c>
      <c r="AT190" s="74">
        <f t="shared" si="108"/>
        <v>0</v>
      </c>
      <c r="AU190" s="123">
        <v>0</v>
      </c>
      <c r="AV190" s="123">
        <v>0</v>
      </c>
      <c r="AW190" s="123">
        <v>0</v>
      </c>
      <c r="AX190" s="123">
        <v>0</v>
      </c>
      <c r="AY190" s="74">
        <f t="shared" si="109"/>
        <v>7.6499999999999999E-2</v>
      </c>
      <c r="AZ190" s="123">
        <v>0</v>
      </c>
      <c r="BA190" s="123">
        <v>0</v>
      </c>
      <c r="BB190" s="123">
        <v>7.6499999999999999E-2</v>
      </c>
      <c r="BC190" s="123">
        <v>0</v>
      </c>
      <c r="BD190" s="19"/>
      <c r="BE190" s="19"/>
      <c r="BF190" s="40"/>
      <c r="BG190" s="52"/>
      <c r="BH190" s="52"/>
      <c r="BI190" s="52"/>
      <c r="BJ190" s="41"/>
      <c r="BK190" s="1"/>
      <c r="BL190" s="1"/>
      <c r="BM190" s="19"/>
    </row>
    <row r="191" spans="1:65" ht="15.75" x14ac:dyDescent="0.25">
      <c r="A191" s="49" t="s">
        <v>349</v>
      </c>
      <c r="B191" s="57" t="s">
        <v>417</v>
      </c>
      <c r="C191" s="58" t="s">
        <v>418</v>
      </c>
      <c r="D191" s="123">
        <v>7.6889150000000003E-2</v>
      </c>
      <c r="E191" s="74">
        <f t="shared" si="110"/>
        <v>9.1799999999999993E-2</v>
      </c>
      <c r="F191" s="74">
        <f t="shared" si="111"/>
        <v>0</v>
      </c>
      <c r="G191" s="74">
        <f t="shared" si="111"/>
        <v>0</v>
      </c>
      <c r="H191" s="74">
        <f t="shared" si="111"/>
        <v>9.1799999999999993E-2</v>
      </c>
      <c r="I191" s="74">
        <f t="shared" si="111"/>
        <v>0</v>
      </c>
      <c r="J191" s="74">
        <f t="shared" si="100"/>
        <v>0</v>
      </c>
      <c r="K191" s="123">
        <v>0</v>
      </c>
      <c r="L191" s="123">
        <v>0</v>
      </c>
      <c r="M191" s="123">
        <v>0</v>
      </c>
      <c r="N191" s="123">
        <v>0</v>
      </c>
      <c r="O191" s="74">
        <f t="shared" si="101"/>
        <v>0</v>
      </c>
      <c r="P191" s="123">
        <v>0</v>
      </c>
      <c r="Q191" s="123">
        <v>0</v>
      </c>
      <c r="R191" s="123">
        <v>0</v>
      </c>
      <c r="S191" s="123">
        <v>0</v>
      </c>
      <c r="T191" s="74">
        <f t="shared" si="102"/>
        <v>0</v>
      </c>
      <c r="U191" s="123">
        <v>0</v>
      </c>
      <c r="V191" s="123">
        <v>0</v>
      </c>
      <c r="W191" s="123">
        <v>0</v>
      </c>
      <c r="X191" s="123">
        <v>0</v>
      </c>
      <c r="Y191" s="74">
        <f t="shared" si="103"/>
        <v>9.1799999999999993E-2</v>
      </c>
      <c r="Z191" s="123">
        <v>0</v>
      </c>
      <c r="AA191" s="123">
        <v>0</v>
      </c>
      <c r="AB191" s="123">
        <v>9.1799999999999993E-2</v>
      </c>
      <c r="AC191" s="123">
        <v>0</v>
      </c>
      <c r="AD191" s="123">
        <v>6.4074290000000006E-2</v>
      </c>
      <c r="AE191" s="74">
        <f t="shared" si="104"/>
        <v>7.6499999999999999E-2</v>
      </c>
      <c r="AF191" s="74">
        <f t="shared" si="105"/>
        <v>0</v>
      </c>
      <c r="AG191" s="74">
        <f t="shared" si="105"/>
        <v>0</v>
      </c>
      <c r="AH191" s="74">
        <f t="shared" si="105"/>
        <v>7.6499999999999999E-2</v>
      </c>
      <c r="AI191" s="74">
        <f t="shared" si="105"/>
        <v>0</v>
      </c>
      <c r="AJ191" s="74">
        <f t="shared" si="106"/>
        <v>0</v>
      </c>
      <c r="AK191" s="123">
        <v>0</v>
      </c>
      <c r="AL191" s="123">
        <v>0</v>
      </c>
      <c r="AM191" s="123">
        <v>0</v>
      </c>
      <c r="AN191" s="123">
        <v>0</v>
      </c>
      <c r="AO191" s="74">
        <f t="shared" si="107"/>
        <v>0</v>
      </c>
      <c r="AP191" s="123">
        <v>0</v>
      </c>
      <c r="AQ191" s="123">
        <v>0</v>
      </c>
      <c r="AR191" s="123">
        <v>0</v>
      </c>
      <c r="AS191" s="123">
        <v>0</v>
      </c>
      <c r="AT191" s="74">
        <f t="shared" si="108"/>
        <v>0</v>
      </c>
      <c r="AU191" s="123">
        <v>0</v>
      </c>
      <c r="AV191" s="123">
        <v>0</v>
      </c>
      <c r="AW191" s="123">
        <v>0</v>
      </c>
      <c r="AX191" s="123">
        <v>0</v>
      </c>
      <c r="AY191" s="74">
        <f t="shared" si="109"/>
        <v>7.6499999999999999E-2</v>
      </c>
      <c r="AZ191" s="123">
        <v>0</v>
      </c>
      <c r="BA191" s="123">
        <v>0</v>
      </c>
      <c r="BB191" s="123">
        <v>7.6499999999999999E-2</v>
      </c>
      <c r="BC191" s="123">
        <v>0</v>
      </c>
      <c r="BD191" s="19"/>
      <c r="BE191" s="19"/>
      <c r="BF191" s="40"/>
      <c r="BG191" s="52"/>
      <c r="BH191" s="52"/>
      <c r="BI191" s="52"/>
      <c r="BJ191" s="41"/>
      <c r="BK191" s="1"/>
      <c r="BL191" s="1"/>
      <c r="BM191" s="19"/>
    </row>
    <row r="192" spans="1:65" ht="31.5" x14ac:dyDescent="0.25">
      <c r="A192" s="49" t="s">
        <v>349</v>
      </c>
      <c r="B192" s="57" t="s">
        <v>419</v>
      </c>
      <c r="C192" s="58" t="s">
        <v>420</v>
      </c>
      <c r="D192" s="123">
        <v>0.41521226</v>
      </c>
      <c r="E192" s="74">
        <f t="shared" si="110"/>
        <v>0</v>
      </c>
      <c r="F192" s="74">
        <f t="shared" si="111"/>
        <v>0</v>
      </c>
      <c r="G192" s="74">
        <f t="shared" si="111"/>
        <v>0</v>
      </c>
      <c r="H192" s="74">
        <f t="shared" si="111"/>
        <v>0</v>
      </c>
      <c r="I192" s="74">
        <f t="shared" si="111"/>
        <v>0</v>
      </c>
      <c r="J192" s="74">
        <f t="shared" si="100"/>
        <v>0</v>
      </c>
      <c r="K192" s="123">
        <v>0</v>
      </c>
      <c r="L192" s="123">
        <v>0</v>
      </c>
      <c r="M192" s="123">
        <v>0</v>
      </c>
      <c r="N192" s="123">
        <v>0</v>
      </c>
      <c r="O192" s="74">
        <f t="shared" si="101"/>
        <v>0</v>
      </c>
      <c r="P192" s="123">
        <v>0</v>
      </c>
      <c r="Q192" s="123">
        <v>0</v>
      </c>
      <c r="R192" s="123">
        <v>0</v>
      </c>
      <c r="S192" s="123">
        <v>0</v>
      </c>
      <c r="T192" s="74">
        <f t="shared" si="102"/>
        <v>0</v>
      </c>
      <c r="U192" s="123">
        <v>0</v>
      </c>
      <c r="V192" s="123">
        <v>0</v>
      </c>
      <c r="W192" s="123">
        <v>0</v>
      </c>
      <c r="X192" s="123">
        <v>0</v>
      </c>
      <c r="Y192" s="74">
        <f t="shared" si="103"/>
        <v>0</v>
      </c>
      <c r="Z192" s="123">
        <v>0</v>
      </c>
      <c r="AA192" s="123">
        <v>0</v>
      </c>
      <c r="AB192" s="123">
        <v>0</v>
      </c>
      <c r="AC192" s="123">
        <v>0</v>
      </c>
      <c r="AD192" s="123">
        <v>0.34601021999999998</v>
      </c>
      <c r="AE192" s="74">
        <f t="shared" si="104"/>
        <v>0</v>
      </c>
      <c r="AF192" s="74">
        <f t="shared" si="105"/>
        <v>0</v>
      </c>
      <c r="AG192" s="74">
        <f t="shared" si="105"/>
        <v>0</v>
      </c>
      <c r="AH192" s="74">
        <f t="shared" si="105"/>
        <v>0</v>
      </c>
      <c r="AI192" s="74">
        <f t="shared" si="105"/>
        <v>0</v>
      </c>
      <c r="AJ192" s="74">
        <f t="shared" si="106"/>
        <v>0</v>
      </c>
      <c r="AK192" s="123">
        <v>0</v>
      </c>
      <c r="AL192" s="123">
        <v>0</v>
      </c>
      <c r="AM192" s="123">
        <v>0</v>
      </c>
      <c r="AN192" s="123">
        <v>0</v>
      </c>
      <c r="AO192" s="74">
        <f t="shared" si="107"/>
        <v>0</v>
      </c>
      <c r="AP192" s="123">
        <v>0</v>
      </c>
      <c r="AQ192" s="123">
        <v>0</v>
      </c>
      <c r="AR192" s="123">
        <v>0</v>
      </c>
      <c r="AS192" s="123">
        <v>0</v>
      </c>
      <c r="AT192" s="74">
        <f t="shared" si="108"/>
        <v>0</v>
      </c>
      <c r="AU192" s="123">
        <v>0</v>
      </c>
      <c r="AV192" s="123">
        <v>0</v>
      </c>
      <c r="AW192" s="123">
        <v>0</v>
      </c>
      <c r="AX192" s="123">
        <v>0</v>
      </c>
      <c r="AY192" s="74">
        <f t="shared" si="109"/>
        <v>0</v>
      </c>
      <c r="AZ192" s="123">
        <v>0</v>
      </c>
      <c r="BA192" s="123">
        <v>0</v>
      </c>
      <c r="BB192" s="123">
        <v>0</v>
      </c>
      <c r="BC192" s="123">
        <v>0</v>
      </c>
      <c r="BD192" s="19"/>
      <c r="BE192" s="19"/>
      <c r="BF192" s="40"/>
      <c r="BG192" s="52"/>
      <c r="BH192" s="52"/>
      <c r="BI192" s="52"/>
      <c r="BJ192" s="41"/>
      <c r="BK192" s="1"/>
      <c r="BL192" s="1"/>
      <c r="BM192" s="19"/>
    </row>
    <row r="193" spans="1:65" ht="15.75" x14ac:dyDescent="0.25">
      <c r="A193" s="49" t="s">
        <v>349</v>
      </c>
      <c r="B193" s="57" t="s">
        <v>421</v>
      </c>
      <c r="C193" s="58" t="s">
        <v>422</v>
      </c>
      <c r="D193" s="123">
        <v>0.27679656999999996</v>
      </c>
      <c r="E193" s="74">
        <f t="shared" si="110"/>
        <v>0.23400000000000001</v>
      </c>
      <c r="F193" s="74">
        <f t="shared" si="111"/>
        <v>0</v>
      </c>
      <c r="G193" s="74">
        <f t="shared" si="111"/>
        <v>0</v>
      </c>
      <c r="H193" s="74">
        <f t="shared" si="111"/>
        <v>0.23400000000000001</v>
      </c>
      <c r="I193" s="74">
        <f t="shared" si="111"/>
        <v>0</v>
      </c>
      <c r="J193" s="74">
        <f t="shared" si="100"/>
        <v>0</v>
      </c>
      <c r="K193" s="123">
        <v>0</v>
      </c>
      <c r="L193" s="123">
        <v>0</v>
      </c>
      <c r="M193" s="123">
        <v>0</v>
      </c>
      <c r="N193" s="123">
        <v>0</v>
      </c>
      <c r="O193" s="74">
        <f t="shared" si="101"/>
        <v>0</v>
      </c>
      <c r="P193" s="123">
        <v>0</v>
      </c>
      <c r="Q193" s="123">
        <v>0</v>
      </c>
      <c r="R193" s="123">
        <v>0</v>
      </c>
      <c r="S193" s="123">
        <v>0</v>
      </c>
      <c r="T193" s="74">
        <f t="shared" si="102"/>
        <v>0</v>
      </c>
      <c r="U193" s="123">
        <v>0</v>
      </c>
      <c r="V193" s="123">
        <v>0</v>
      </c>
      <c r="W193" s="123">
        <v>0</v>
      </c>
      <c r="X193" s="123">
        <v>0</v>
      </c>
      <c r="Y193" s="74">
        <f t="shared" si="103"/>
        <v>0.23400000000000001</v>
      </c>
      <c r="Z193" s="123">
        <v>0</v>
      </c>
      <c r="AA193" s="123">
        <v>0</v>
      </c>
      <c r="AB193" s="123">
        <v>0.23400000000000001</v>
      </c>
      <c r="AC193" s="123">
        <v>0</v>
      </c>
      <c r="AD193" s="123">
        <v>0.23066381000000002</v>
      </c>
      <c r="AE193" s="74">
        <f t="shared" si="104"/>
        <v>0.19500000000000001</v>
      </c>
      <c r="AF193" s="74">
        <f t="shared" si="105"/>
        <v>0</v>
      </c>
      <c r="AG193" s="74">
        <f t="shared" si="105"/>
        <v>0</v>
      </c>
      <c r="AH193" s="74">
        <f t="shared" si="105"/>
        <v>0.19500000000000001</v>
      </c>
      <c r="AI193" s="74">
        <f t="shared" si="105"/>
        <v>0</v>
      </c>
      <c r="AJ193" s="74">
        <f t="shared" si="106"/>
        <v>0</v>
      </c>
      <c r="AK193" s="123">
        <v>0</v>
      </c>
      <c r="AL193" s="123">
        <v>0</v>
      </c>
      <c r="AM193" s="123">
        <v>0</v>
      </c>
      <c r="AN193" s="123">
        <v>0</v>
      </c>
      <c r="AO193" s="74">
        <f t="shared" si="107"/>
        <v>0</v>
      </c>
      <c r="AP193" s="123">
        <v>0</v>
      </c>
      <c r="AQ193" s="123">
        <v>0</v>
      </c>
      <c r="AR193" s="123">
        <v>0</v>
      </c>
      <c r="AS193" s="123">
        <v>0</v>
      </c>
      <c r="AT193" s="74">
        <f t="shared" si="108"/>
        <v>0</v>
      </c>
      <c r="AU193" s="123">
        <v>0</v>
      </c>
      <c r="AV193" s="123">
        <v>0</v>
      </c>
      <c r="AW193" s="123">
        <v>0</v>
      </c>
      <c r="AX193" s="123">
        <v>0</v>
      </c>
      <c r="AY193" s="74">
        <f t="shared" si="109"/>
        <v>0.19500000000000001</v>
      </c>
      <c r="AZ193" s="123">
        <v>0</v>
      </c>
      <c r="BA193" s="123">
        <v>0</v>
      </c>
      <c r="BB193" s="123">
        <v>0.19500000000000001</v>
      </c>
      <c r="BC193" s="123">
        <v>0</v>
      </c>
      <c r="BD193" s="19"/>
      <c r="BE193" s="19"/>
      <c r="BF193" s="40"/>
      <c r="BG193" s="52"/>
      <c r="BH193" s="52"/>
      <c r="BI193" s="52"/>
      <c r="BJ193" s="41"/>
      <c r="BK193" s="1"/>
      <c r="BL193" s="1"/>
      <c r="BM193" s="19"/>
    </row>
    <row r="194" spans="1:65" ht="31.5" x14ac:dyDescent="0.25">
      <c r="A194" s="49" t="s">
        <v>349</v>
      </c>
      <c r="B194" s="57" t="s">
        <v>423</v>
      </c>
      <c r="C194" s="58" t="s">
        <v>424</v>
      </c>
      <c r="D194" s="123">
        <v>0.31198621000000004</v>
      </c>
      <c r="E194" s="74">
        <f t="shared" si="110"/>
        <v>0.09</v>
      </c>
      <c r="F194" s="74">
        <f t="shared" si="111"/>
        <v>0</v>
      </c>
      <c r="G194" s="74">
        <f t="shared" si="111"/>
        <v>0</v>
      </c>
      <c r="H194" s="74">
        <f t="shared" si="111"/>
        <v>0.09</v>
      </c>
      <c r="I194" s="74">
        <f t="shared" si="111"/>
        <v>0</v>
      </c>
      <c r="J194" s="74">
        <f t="shared" si="100"/>
        <v>0</v>
      </c>
      <c r="K194" s="123">
        <v>0</v>
      </c>
      <c r="L194" s="123">
        <v>0</v>
      </c>
      <c r="M194" s="123">
        <v>0</v>
      </c>
      <c r="N194" s="123">
        <v>0</v>
      </c>
      <c r="O194" s="74">
        <f t="shared" si="101"/>
        <v>0</v>
      </c>
      <c r="P194" s="123">
        <v>0</v>
      </c>
      <c r="Q194" s="123">
        <v>0</v>
      </c>
      <c r="R194" s="123">
        <v>0</v>
      </c>
      <c r="S194" s="123">
        <v>0</v>
      </c>
      <c r="T194" s="74">
        <f t="shared" si="102"/>
        <v>0</v>
      </c>
      <c r="U194" s="123">
        <v>0</v>
      </c>
      <c r="V194" s="123">
        <v>0</v>
      </c>
      <c r="W194" s="123">
        <v>0</v>
      </c>
      <c r="X194" s="123">
        <v>0</v>
      </c>
      <c r="Y194" s="74">
        <f t="shared" si="103"/>
        <v>0.09</v>
      </c>
      <c r="Z194" s="123">
        <v>0</v>
      </c>
      <c r="AA194" s="123">
        <v>0</v>
      </c>
      <c r="AB194" s="123">
        <v>0.09</v>
      </c>
      <c r="AC194" s="123">
        <v>0</v>
      </c>
      <c r="AD194" s="123">
        <v>0.25998851000000001</v>
      </c>
      <c r="AE194" s="74">
        <f t="shared" si="104"/>
        <v>7.4999999999999997E-2</v>
      </c>
      <c r="AF194" s="74">
        <f t="shared" si="105"/>
        <v>0</v>
      </c>
      <c r="AG194" s="74">
        <f t="shared" si="105"/>
        <v>0</v>
      </c>
      <c r="AH194" s="74">
        <f t="shared" si="105"/>
        <v>7.4999999999999997E-2</v>
      </c>
      <c r="AI194" s="74">
        <f t="shared" si="105"/>
        <v>0</v>
      </c>
      <c r="AJ194" s="74">
        <f t="shared" si="106"/>
        <v>0</v>
      </c>
      <c r="AK194" s="123">
        <v>0</v>
      </c>
      <c r="AL194" s="123">
        <v>0</v>
      </c>
      <c r="AM194" s="123">
        <v>0</v>
      </c>
      <c r="AN194" s="123">
        <v>0</v>
      </c>
      <c r="AO194" s="74">
        <f t="shared" si="107"/>
        <v>0</v>
      </c>
      <c r="AP194" s="123">
        <v>0</v>
      </c>
      <c r="AQ194" s="123">
        <v>0</v>
      </c>
      <c r="AR194" s="123">
        <v>0</v>
      </c>
      <c r="AS194" s="123">
        <v>0</v>
      </c>
      <c r="AT194" s="74">
        <f t="shared" si="108"/>
        <v>0</v>
      </c>
      <c r="AU194" s="123">
        <v>0</v>
      </c>
      <c r="AV194" s="123">
        <v>0</v>
      </c>
      <c r="AW194" s="123">
        <v>0</v>
      </c>
      <c r="AX194" s="123">
        <v>0</v>
      </c>
      <c r="AY194" s="74">
        <f t="shared" si="109"/>
        <v>7.4999999999999997E-2</v>
      </c>
      <c r="AZ194" s="123">
        <v>0</v>
      </c>
      <c r="BA194" s="123">
        <v>0</v>
      </c>
      <c r="BB194" s="123">
        <v>7.4999999999999997E-2</v>
      </c>
      <c r="BC194" s="123">
        <v>0</v>
      </c>
      <c r="BD194" s="19"/>
      <c r="BE194" s="19"/>
      <c r="BF194" s="40"/>
      <c r="BG194" s="52"/>
      <c r="BH194" s="52"/>
      <c r="BI194" s="52"/>
      <c r="BJ194" s="41"/>
      <c r="BK194" s="1"/>
      <c r="BL194" s="1"/>
      <c r="BM194" s="19"/>
    </row>
    <row r="195" spans="1:65" ht="31.5" x14ac:dyDescent="0.25">
      <c r="A195" s="49" t="s">
        <v>349</v>
      </c>
      <c r="B195" s="57" t="s">
        <v>425</v>
      </c>
      <c r="C195" s="58" t="s">
        <v>426</v>
      </c>
      <c r="D195" s="123">
        <v>0.11295015999999999</v>
      </c>
      <c r="E195" s="74">
        <f t="shared" si="110"/>
        <v>0.09</v>
      </c>
      <c r="F195" s="74">
        <f t="shared" si="111"/>
        <v>0</v>
      </c>
      <c r="G195" s="74">
        <f t="shared" si="111"/>
        <v>0</v>
      </c>
      <c r="H195" s="74">
        <f t="shared" si="111"/>
        <v>0.09</v>
      </c>
      <c r="I195" s="74">
        <f t="shared" si="111"/>
        <v>0</v>
      </c>
      <c r="J195" s="74">
        <f t="shared" si="100"/>
        <v>0</v>
      </c>
      <c r="K195" s="123">
        <v>0</v>
      </c>
      <c r="L195" s="123">
        <v>0</v>
      </c>
      <c r="M195" s="123">
        <v>0</v>
      </c>
      <c r="N195" s="123">
        <v>0</v>
      </c>
      <c r="O195" s="74">
        <f t="shared" si="101"/>
        <v>0</v>
      </c>
      <c r="P195" s="123">
        <v>0</v>
      </c>
      <c r="Q195" s="123">
        <v>0</v>
      </c>
      <c r="R195" s="123">
        <v>0</v>
      </c>
      <c r="S195" s="123">
        <v>0</v>
      </c>
      <c r="T195" s="74">
        <f t="shared" si="102"/>
        <v>0</v>
      </c>
      <c r="U195" s="123">
        <v>0</v>
      </c>
      <c r="V195" s="123">
        <v>0</v>
      </c>
      <c r="W195" s="123">
        <v>0</v>
      </c>
      <c r="X195" s="123">
        <v>0</v>
      </c>
      <c r="Y195" s="74">
        <f t="shared" si="103"/>
        <v>0.09</v>
      </c>
      <c r="Z195" s="123">
        <v>0</v>
      </c>
      <c r="AA195" s="123">
        <v>0</v>
      </c>
      <c r="AB195" s="123">
        <v>0.09</v>
      </c>
      <c r="AC195" s="123">
        <v>0</v>
      </c>
      <c r="AD195" s="123">
        <v>9.4125139999999996E-2</v>
      </c>
      <c r="AE195" s="74">
        <f t="shared" si="104"/>
        <v>7.4999999999999997E-2</v>
      </c>
      <c r="AF195" s="74">
        <f t="shared" si="105"/>
        <v>0</v>
      </c>
      <c r="AG195" s="74">
        <f t="shared" si="105"/>
        <v>0</v>
      </c>
      <c r="AH195" s="74">
        <f t="shared" si="105"/>
        <v>7.4999999999999997E-2</v>
      </c>
      <c r="AI195" s="74">
        <f t="shared" si="105"/>
        <v>0</v>
      </c>
      <c r="AJ195" s="74">
        <f t="shared" si="106"/>
        <v>0</v>
      </c>
      <c r="AK195" s="123">
        <v>0</v>
      </c>
      <c r="AL195" s="123">
        <v>0</v>
      </c>
      <c r="AM195" s="123">
        <v>0</v>
      </c>
      <c r="AN195" s="123">
        <v>0</v>
      </c>
      <c r="AO195" s="74">
        <f t="shared" si="107"/>
        <v>0</v>
      </c>
      <c r="AP195" s="123">
        <v>0</v>
      </c>
      <c r="AQ195" s="123">
        <v>0</v>
      </c>
      <c r="AR195" s="123">
        <v>0</v>
      </c>
      <c r="AS195" s="123">
        <v>0</v>
      </c>
      <c r="AT195" s="74">
        <f t="shared" si="108"/>
        <v>0</v>
      </c>
      <c r="AU195" s="123">
        <v>0</v>
      </c>
      <c r="AV195" s="123">
        <v>0</v>
      </c>
      <c r="AW195" s="123">
        <v>0</v>
      </c>
      <c r="AX195" s="123">
        <v>0</v>
      </c>
      <c r="AY195" s="74">
        <f t="shared" si="109"/>
        <v>7.4999999999999997E-2</v>
      </c>
      <c r="AZ195" s="123">
        <v>0</v>
      </c>
      <c r="BA195" s="123">
        <v>0</v>
      </c>
      <c r="BB195" s="123">
        <v>7.4999999999999997E-2</v>
      </c>
      <c r="BC195" s="123">
        <v>0</v>
      </c>
      <c r="BD195" s="19"/>
      <c r="BE195" s="19"/>
      <c r="BF195" s="40"/>
      <c r="BG195" s="52"/>
      <c r="BH195" s="52"/>
      <c r="BI195" s="52"/>
      <c r="BJ195" s="41"/>
      <c r="BK195" s="1"/>
      <c r="BL195" s="1"/>
      <c r="BM195" s="19"/>
    </row>
    <row r="196" spans="1:65" ht="15.75" x14ac:dyDescent="0.25">
      <c r="A196" s="49" t="s">
        <v>349</v>
      </c>
      <c r="B196" s="57" t="s">
        <v>427</v>
      </c>
      <c r="C196" s="58" t="s">
        <v>428</v>
      </c>
      <c r="D196" s="123">
        <v>0.14838059999999997</v>
      </c>
      <c r="E196" s="74">
        <f t="shared" si="110"/>
        <v>0.16800000000000001</v>
      </c>
      <c r="F196" s="74">
        <f t="shared" si="111"/>
        <v>0</v>
      </c>
      <c r="G196" s="74">
        <f t="shared" si="111"/>
        <v>0</v>
      </c>
      <c r="H196" s="74">
        <f t="shared" si="111"/>
        <v>0.16800000000000001</v>
      </c>
      <c r="I196" s="74">
        <f t="shared" si="111"/>
        <v>0</v>
      </c>
      <c r="J196" s="74">
        <f t="shared" si="100"/>
        <v>0</v>
      </c>
      <c r="K196" s="123">
        <v>0</v>
      </c>
      <c r="L196" s="123">
        <v>0</v>
      </c>
      <c r="M196" s="123">
        <v>0</v>
      </c>
      <c r="N196" s="123">
        <v>0</v>
      </c>
      <c r="O196" s="74">
        <f t="shared" si="101"/>
        <v>0</v>
      </c>
      <c r="P196" s="123">
        <v>0</v>
      </c>
      <c r="Q196" s="123">
        <v>0</v>
      </c>
      <c r="R196" s="123">
        <v>0</v>
      </c>
      <c r="S196" s="123">
        <v>0</v>
      </c>
      <c r="T196" s="74">
        <f t="shared" si="102"/>
        <v>0</v>
      </c>
      <c r="U196" s="123">
        <v>0</v>
      </c>
      <c r="V196" s="123">
        <v>0</v>
      </c>
      <c r="W196" s="123">
        <v>0</v>
      </c>
      <c r="X196" s="123">
        <v>0</v>
      </c>
      <c r="Y196" s="74">
        <f t="shared" si="103"/>
        <v>0.16800000000000001</v>
      </c>
      <c r="Z196" s="123">
        <v>0</v>
      </c>
      <c r="AA196" s="123">
        <v>0</v>
      </c>
      <c r="AB196" s="123">
        <v>0.16800000000000001</v>
      </c>
      <c r="AC196" s="123">
        <v>0</v>
      </c>
      <c r="AD196" s="123">
        <v>0.1236505</v>
      </c>
      <c r="AE196" s="74">
        <f t="shared" si="104"/>
        <v>0.14000000000000001</v>
      </c>
      <c r="AF196" s="74">
        <f t="shared" si="105"/>
        <v>0</v>
      </c>
      <c r="AG196" s="74">
        <f t="shared" si="105"/>
        <v>0</v>
      </c>
      <c r="AH196" s="74">
        <f t="shared" si="105"/>
        <v>0.14000000000000001</v>
      </c>
      <c r="AI196" s="74">
        <f t="shared" si="105"/>
        <v>0</v>
      </c>
      <c r="AJ196" s="74">
        <f t="shared" si="106"/>
        <v>0</v>
      </c>
      <c r="AK196" s="123">
        <v>0</v>
      </c>
      <c r="AL196" s="123">
        <v>0</v>
      </c>
      <c r="AM196" s="123">
        <v>0</v>
      </c>
      <c r="AN196" s="123">
        <v>0</v>
      </c>
      <c r="AO196" s="74">
        <f t="shared" si="107"/>
        <v>0</v>
      </c>
      <c r="AP196" s="123">
        <v>0</v>
      </c>
      <c r="AQ196" s="123">
        <v>0</v>
      </c>
      <c r="AR196" s="123">
        <v>0</v>
      </c>
      <c r="AS196" s="123">
        <v>0</v>
      </c>
      <c r="AT196" s="74">
        <f t="shared" si="108"/>
        <v>0</v>
      </c>
      <c r="AU196" s="123">
        <v>0</v>
      </c>
      <c r="AV196" s="123">
        <v>0</v>
      </c>
      <c r="AW196" s="123">
        <v>0</v>
      </c>
      <c r="AX196" s="123">
        <v>0</v>
      </c>
      <c r="AY196" s="74">
        <f t="shared" si="109"/>
        <v>0.14000000000000001</v>
      </c>
      <c r="AZ196" s="123">
        <v>0</v>
      </c>
      <c r="BA196" s="123">
        <v>0</v>
      </c>
      <c r="BB196" s="123">
        <v>0.14000000000000001</v>
      </c>
      <c r="BC196" s="123">
        <v>0</v>
      </c>
      <c r="BD196" s="19"/>
      <c r="BE196" s="19"/>
      <c r="BF196" s="40"/>
      <c r="BG196" s="52"/>
      <c r="BH196" s="52"/>
      <c r="BI196" s="52"/>
      <c r="BJ196" s="41"/>
      <c r="BK196" s="1"/>
      <c r="BL196" s="1"/>
      <c r="BM196" s="19"/>
    </row>
    <row r="197" spans="1:65" ht="31.5" x14ac:dyDescent="0.25">
      <c r="A197" s="49" t="s">
        <v>349</v>
      </c>
      <c r="B197" s="57" t="s">
        <v>429</v>
      </c>
      <c r="C197" s="58" t="s">
        <v>430</v>
      </c>
      <c r="D197" s="123">
        <v>0.1224089</v>
      </c>
      <c r="E197" s="74">
        <f t="shared" si="110"/>
        <v>0.1008</v>
      </c>
      <c r="F197" s="74">
        <f t="shared" si="111"/>
        <v>0</v>
      </c>
      <c r="G197" s="74">
        <f t="shared" si="111"/>
        <v>0</v>
      </c>
      <c r="H197" s="74">
        <f t="shared" si="111"/>
        <v>0.1008</v>
      </c>
      <c r="I197" s="74">
        <f t="shared" si="111"/>
        <v>0</v>
      </c>
      <c r="J197" s="74">
        <f t="shared" si="100"/>
        <v>0</v>
      </c>
      <c r="K197" s="123">
        <v>0</v>
      </c>
      <c r="L197" s="123">
        <v>0</v>
      </c>
      <c r="M197" s="123">
        <v>0</v>
      </c>
      <c r="N197" s="123">
        <v>0</v>
      </c>
      <c r="O197" s="74">
        <f t="shared" si="101"/>
        <v>0</v>
      </c>
      <c r="P197" s="123">
        <v>0</v>
      </c>
      <c r="Q197" s="123">
        <v>0</v>
      </c>
      <c r="R197" s="123">
        <v>0</v>
      </c>
      <c r="S197" s="123">
        <v>0</v>
      </c>
      <c r="T197" s="74">
        <f t="shared" si="102"/>
        <v>0</v>
      </c>
      <c r="U197" s="123">
        <v>0</v>
      </c>
      <c r="V197" s="123">
        <v>0</v>
      </c>
      <c r="W197" s="123">
        <v>0</v>
      </c>
      <c r="X197" s="123">
        <v>0</v>
      </c>
      <c r="Y197" s="74">
        <f t="shared" si="103"/>
        <v>0.1008</v>
      </c>
      <c r="Z197" s="123">
        <v>0</v>
      </c>
      <c r="AA197" s="123">
        <v>0</v>
      </c>
      <c r="AB197" s="123">
        <v>0.1008</v>
      </c>
      <c r="AC197" s="123">
        <v>0</v>
      </c>
      <c r="AD197" s="123">
        <v>0.102007</v>
      </c>
      <c r="AE197" s="74">
        <f t="shared" si="104"/>
        <v>8.4000000000000005E-2</v>
      </c>
      <c r="AF197" s="74">
        <f t="shared" si="105"/>
        <v>0</v>
      </c>
      <c r="AG197" s="74">
        <f t="shared" si="105"/>
        <v>0</v>
      </c>
      <c r="AH197" s="74">
        <f t="shared" si="105"/>
        <v>8.4000000000000005E-2</v>
      </c>
      <c r="AI197" s="74">
        <f t="shared" si="105"/>
        <v>0</v>
      </c>
      <c r="AJ197" s="74">
        <f t="shared" si="106"/>
        <v>0</v>
      </c>
      <c r="AK197" s="123">
        <v>0</v>
      </c>
      <c r="AL197" s="123">
        <v>0</v>
      </c>
      <c r="AM197" s="123">
        <v>0</v>
      </c>
      <c r="AN197" s="123">
        <v>0</v>
      </c>
      <c r="AO197" s="74">
        <f t="shared" si="107"/>
        <v>0</v>
      </c>
      <c r="AP197" s="123">
        <v>0</v>
      </c>
      <c r="AQ197" s="123">
        <v>0</v>
      </c>
      <c r="AR197" s="123">
        <v>0</v>
      </c>
      <c r="AS197" s="123">
        <v>0</v>
      </c>
      <c r="AT197" s="74">
        <f t="shared" si="108"/>
        <v>0</v>
      </c>
      <c r="AU197" s="123">
        <v>0</v>
      </c>
      <c r="AV197" s="123">
        <v>0</v>
      </c>
      <c r="AW197" s="123">
        <v>0</v>
      </c>
      <c r="AX197" s="123">
        <v>0</v>
      </c>
      <c r="AY197" s="74">
        <f t="shared" si="109"/>
        <v>8.4000000000000005E-2</v>
      </c>
      <c r="AZ197" s="123">
        <v>0</v>
      </c>
      <c r="BA197" s="123">
        <v>0</v>
      </c>
      <c r="BB197" s="123">
        <v>8.4000000000000005E-2</v>
      </c>
      <c r="BC197" s="123">
        <v>0</v>
      </c>
      <c r="BD197" s="19"/>
      <c r="BE197" s="19"/>
      <c r="BF197" s="40"/>
      <c r="BG197" s="52"/>
      <c r="BH197" s="52"/>
      <c r="BI197" s="52"/>
      <c r="BJ197" s="41"/>
      <c r="BK197" s="1"/>
      <c r="BL197" s="1"/>
      <c r="BM197" s="19"/>
    </row>
    <row r="198" spans="1:65" ht="31.5" x14ac:dyDescent="0.25">
      <c r="A198" s="49" t="s">
        <v>349</v>
      </c>
      <c r="B198" s="57" t="s">
        <v>431</v>
      </c>
      <c r="C198" s="58" t="s">
        <v>432</v>
      </c>
      <c r="D198" s="123">
        <v>0.1224089</v>
      </c>
      <c r="E198" s="74">
        <f t="shared" si="110"/>
        <v>7.1999999999999995E-2</v>
      </c>
      <c r="F198" s="74">
        <f t="shared" si="111"/>
        <v>0</v>
      </c>
      <c r="G198" s="74">
        <f t="shared" si="111"/>
        <v>0</v>
      </c>
      <c r="H198" s="74">
        <f t="shared" si="111"/>
        <v>7.1999999999999995E-2</v>
      </c>
      <c r="I198" s="74">
        <f t="shared" si="111"/>
        <v>0</v>
      </c>
      <c r="J198" s="74">
        <f t="shared" si="100"/>
        <v>0</v>
      </c>
      <c r="K198" s="123">
        <v>0</v>
      </c>
      <c r="L198" s="123">
        <v>0</v>
      </c>
      <c r="M198" s="123">
        <v>0</v>
      </c>
      <c r="N198" s="123">
        <v>0</v>
      </c>
      <c r="O198" s="74">
        <f t="shared" si="101"/>
        <v>0</v>
      </c>
      <c r="P198" s="123">
        <v>0</v>
      </c>
      <c r="Q198" s="123">
        <v>0</v>
      </c>
      <c r="R198" s="123">
        <v>0</v>
      </c>
      <c r="S198" s="123">
        <v>0</v>
      </c>
      <c r="T198" s="74">
        <f t="shared" si="102"/>
        <v>0</v>
      </c>
      <c r="U198" s="123">
        <v>0</v>
      </c>
      <c r="V198" s="123">
        <v>0</v>
      </c>
      <c r="W198" s="123">
        <v>0</v>
      </c>
      <c r="X198" s="123">
        <v>0</v>
      </c>
      <c r="Y198" s="74">
        <f t="shared" si="103"/>
        <v>7.1999999999999995E-2</v>
      </c>
      <c r="Z198" s="123">
        <v>0</v>
      </c>
      <c r="AA198" s="123">
        <v>0</v>
      </c>
      <c r="AB198" s="123">
        <v>7.1999999999999995E-2</v>
      </c>
      <c r="AC198" s="123">
        <v>0</v>
      </c>
      <c r="AD198" s="123">
        <v>0.102007</v>
      </c>
      <c r="AE198" s="74">
        <f t="shared" si="104"/>
        <v>0.06</v>
      </c>
      <c r="AF198" s="74">
        <f t="shared" si="105"/>
        <v>0</v>
      </c>
      <c r="AG198" s="74">
        <f t="shared" si="105"/>
        <v>0</v>
      </c>
      <c r="AH198" s="74">
        <f t="shared" si="105"/>
        <v>0.06</v>
      </c>
      <c r="AI198" s="74">
        <f t="shared" si="105"/>
        <v>0</v>
      </c>
      <c r="AJ198" s="74">
        <f t="shared" si="106"/>
        <v>0</v>
      </c>
      <c r="AK198" s="123">
        <v>0</v>
      </c>
      <c r="AL198" s="123">
        <v>0</v>
      </c>
      <c r="AM198" s="123">
        <v>0</v>
      </c>
      <c r="AN198" s="123">
        <v>0</v>
      </c>
      <c r="AO198" s="74">
        <f t="shared" si="107"/>
        <v>0</v>
      </c>
      <c r="AP198" s="123">
        <v>0</v>
      </c>
      <c r="AQ198" s="123">
        <v>0</v>
      </c>
      <c r="AR198" s="123">
        <v>0</v>
      </c>
      <c r="AS198" s="123">
        <v>0</v>
      </c>
      <c r="AT198" s="74">
        <f t="shared" si="108"/>
        <v>0</v>
      </c>
      <c r="AU198" s="123">
        <v>0</v>
      </c>
      <c r="AV198" s="123">
        <v>0</v>
      </c>
      <c r="AW198" s="123">
        <v>0</v>
      </c>
      <c r="AX198" s="123">
        <v>0</v>
      </c>
      <c r="AY198" s="74">
        <f t="shared" si="109"/>
        <v>0.06</v>
      </c>
      <c r="AZ198" s="123">
        <v>0</v>
      </c>
      <c r="BA198" s="123">
        <v>0</v>
      </c>
      <c r="BB198" s="123">
        <v>0.06</v>
      </c>
      <c r="BC198" s="123">
        <v>0</v>
      </c>
      <c r="BD198" s="19"/>
      <c r="BE198" s="19"/>
      <c r="BF198" s="40"/>
      <c r="BG198" s="52"/>
      <c r="BH198" s="52"/>
      <c r="BI198" s="52"/>
      <c r="BJ198" s="41"/>
      <c r="BK198" s="1"/>
      <c r="BL198" s="1"/>
      <c r="BM198" s="19"/>
    </row>
    <row r="199" spans="1:65" ht="15.75" x14ac:dyDescent="0.25">
      <c r="A199" s="49" t="s">
        <v>349</v>
      </c>
      <c r="B199" s="57" t="s">
        <v>433</v>
      </c>
      <c r="C199" s="58" t="s">
        <v>434</v>
      </c>
      <c r="D199" s="123">
        <v>0.1224089</v>
      </c>
      <c r="E199" s="74">
        <f t="shared" si="110"/>
        <v>0.1008</v>
      </c>
      <c r="F199" s="74">
        <f t="shared" si="111"/>
        <v>0</v>
      </c>
      <c r="G199" s="74">
        <f t="shared" si="111"/>
        <v>0</v>
      </c>
      <c r="H199" s="74">
        <f t="shared" si="111"/>
        <v>0.1008</v>
      </c>
      <c r="I199" s="74">
        <f t="shared" si="111"/>
        <v>0</v>
      </c>
      <c r="J199" s="74">
        <f t="shared" si="100"/>
        <v>0</v>
      </c>
      <c r="K199" s="123">
        <v>0</v>
      </c>
      <c r="L199" s="123">
        <v>0</v>
      </c>
      <c r="M199" s="123">
        <v>0</v>
      </c>
      <c r="N199" s="123">
        <v>0</v>
      </c>
      <c r="O199" s="74">
        <f t="shared" si="101"/>
        <v>0</v>
      </c>
      <c r="P199" s="123">
        <v>0</v>
      </c>
      <c r="Q199" s="123">
        <v>0</v>
      </c>
      <c r="R199" s="123">
        <v>0</v>
      </c>
      <c r="S199" s="123">
        <v>0</v>
      </c>
      <c r="T199" s="74">
        <f t="shared" si="102"/>
        <v>0</v>
      </c>
      <c r="U199" s="123">
        <v>0</v>
      </c>
      <c r="V199" s="123">
        <v>0</v>
      </c>
      <c r="W199" s="123">
        <v>0</v>
      </c>
      <c r="X199" s="123">
        <v>0</v>
      </c>
      <c r="Y199" s="74">
        <f t="shared" si="103"/>
        <v>0.1008</v>
      </c>
      <c r="Z199" s="123">
        <v>0</v>
      </c>
      <c r="AA199" s="123">
        <v>0</v>
      </c>
      <c r="AB199" s="123">
        <v>0.1008</v>
      </c>
      <c r="AC199" s="123">
        <v>0</v>
      </c>
      <c r="AD199" s="123">
        <v>0.102007</v>
      </c>
      <c r="AE199" s="74">
        <f t="shared" si="104"/>
        <v>8.4000000000000005E-2</v>
      </c>
      <c r="AF199" s="74">
        <f t="shared" si="105"/>
        <v>0</v>
      </c>
      <c r="AG199" s="74">
        <f t="shared" si="105"/>
        <v>0</v>
      </c>
      <c r="AH199" s="74">
        <f t="shared" si="105"/>
        <v>8.4000000000000005E-2</v>
      </c>
      <c r="AI199" s="74">
        <f t="shared" si="105"/>
        <v>0</v>
      </c>
      <c r="AJ199" s="74">
        <f t="shared" si="106"/>
        <v>0</v>
      </c>
      <c r="AK199" s="123">
        <v>0</v>
      </c>
      <c r="AL199" s="123">
        <v>0</v>
      </c>
      <c r="AM199" s="123">
        <v>0</v>
      </c>
      <c r="AN199" s="123">
        <v>0</v>
      </c>
      <c r="AO199" s="74">
        <f t="shared" si="107"/>
        <v>0</v>
      </c>
      <c r="AP199" s="123">
        <v>0</v>
      </c>
      <c r="AQ199" s="123">
        <v>0</v>
      </c>
      <c r="AR199" s="123">
        <v>0</v>
      </c>
      <c r="AS199" s="123">
        <v>0</v>
      </c>
      <c r="AT199" s="74">
        <f t="shared" si="108"/>
        <v>0</v>
      </c>
      <c r="AU199" s="123">
        <v>0</v>
      </c>
      <c r="AV199" s="123">
        <v>0</v>
      </c>
      <c r="AW199" s="123">
        <v>0</v>
      </c>
      <c r="AX199" s="123">
        <v>0</v>
      </c>
      <c r="AY199" s="74">
        <f t="shared" si="109"/>
        <v>8.4000000000000005E-2</v>
      </c>
      <c r="AZ199" s="123">
        <v>0</v>
      </c>
      <c r="BA199" s="123">
        <v>0</v>
      </c>
      <c r="BB199" s="123">
        <v>8.4000000000000005E-2</v>
      </c>
      <c r="BC199" s="123">
        <v>0</v>
      </c>
      <c r="BD199" s="19"/>
      <c r="BE199" s="19"/>
      <c r="BF199" s="40"/>
      <c r="BG199" s="52"/>
      <c r="BH199" s="52"/>
      <c r="BI199" s="52"/>
      <c r="BJ199" s="41"/>
      <c r="BK199" s="1"/>
      <c r="BL199" s="1"/>
      <c r="BM199" s="19"/>
    </row>
    <row r="200" spans="1:65" ht="47.25" x14ac:dyDescent="0.25">
      <c r="A200" s="49" t="s">
        <v>349</v>
      </c>
      <c r="B200" s="57" t="s">
        <v>435</v>
      </c>
      <c r="C200" s="58" t="s">
        <v>436</v>
      </c>
      <c r="D200" s="123">
        <v>0.52984727999999992</v>
      </c>
      <c r="E200" s="74">
        <f t="shared" si="110"/>
        <v>0.55000199999999999</v>
      </c>
      <c r="F200" s="74">
        <f t="shared" si="111"/>
        <v>0</v>
      </c>
      <c r="G200" s="74">
        <f t="shared" si="111"/>
        <v>0</v>
      </c>
      <c r="H200" s="74">
        <f t="shared" si="111"/>
        <v>0.55000199999999999</v>
      </c>
      <c r="I200" s="74">
        <f t="shared" si="111"/>
        <v>0</v>
      </c>
      <c r="J200" s="74">
        <f t="shared" si="100"/>
        <v>0</v>
      </c>
      <c r="K200" s="123">
        <v>0</v>
      </c>
      <c r="L200" s="123">
        <v>0</v>
      </c>
      <c r="M200" s="123">
        <v>0</v>
      </c>
      <c r="N200" s="123">
        <v>0</v>
      </c>
      <c r="O200" s="74">
        <f t="shared" si="101"/>
        <v>0.55000199999999999</v>
      </c>
      <c r="P200" s="123">
        <v>0</v>
      </c>
      <c r="Q200" s="123">
        <v>0</v>
      </c>
      <c r="R200" s="123">
        <v>0.55000199999999999</v>
      </c>
      <c r="S200" s="123">
        <v>0</v>
      </c>
      <c r="T200" s="74">
        <f t="shared" si="102"/>
        <v>0</v>
      </c>
      <c r="U200" s="123">
        <v>0</v>
      </c>
      <c r="V200" s="123">
        <v>0</v>
      </c>
      <c r="W200" s="123">
        <v>0</v>
      </c>
      <c r="X200" s="123">
        <v>0</v>
      </c>
      <c r="Y200" s="74">
        <f t="shared" si="103"/>
        <v>0</v>
      </c>
      <c r="Z200" s="123">
        <v>0</v>
      </c>
      <c r="AA200" s="123">
        <v>0</v>
      </c>
      <c r="AB200" s="123">
        <v>0</v>
      </c>
      <c r="AC200" s="123">
        <v>0</v>
      </c>
      <c r="AD200" s="123">
        <v>0.44153940000000003</v>
      </c>
      <c r="AE200" s="74">
        <f t="shared" si="104"/>
        <v>0.45833499999999999</v>
      </c>
      <c r="AF200" s="74">
        <f t="shared" si="105"/>
        <v>0</v>
      </c>
      <c r="AG200" s="74">
        <f t="shared" si="105"/>
        <v>0</v>
      </c>
      <c r="AH200" s="74">
        <f t="shared" si="105"/>
        <v>0.45833499999999999</v>
      </c>
      <c r="AI200" s="74">
        <f t="shared" si="105"/>
        <v>0</v>
      </c>
      <c r="AJ200" s="74">
        <f t="shared" si="106"/>
        <v>0</v>
      </c>
      <c r="AK200" s="123">
        <v>0</v>
      </c>
      <c r="AL200" s="123">
        <v>0</v>
      </c>
      <c r="AM200" s="123">
        <v>0</v>
      </c>
      <c r="AN200" s="123">
        <v>0</v>
      </c>
      <c r="AO200" s="74">
        <f t="shared" si="107"/>
        <v>0.45833499999999999</v>
      </c>
      <c r="AP200" s="123">
        <v>0</v>
      </c>
      <c r="AQ200" s="123">
        <v>0</v>
      </c>
      <c r="AR200" s="123">
        <v>0.45833499999999999</v>
      </c>
      <c r="AS200" s="123">
        <v>0</v>
      </c>
      <c r="AT200" s="74">
        <f t="shared" si="108"/>
        <v>0</v>
      </c>
      <c r="AU200" s="123">
        <v>0</v>
      </c>
      <c r="AV200" s="123">
        <v>0</v>
      </c>
      <c r="AW200" s="123">
        <v>0</v>
      </c>
      <c r="AX200" s="123">
        <v>0</v>
      </c>
      <c r="AY200" s="74">
        <f t="shared" si="109"/>
        <v>0</v>
      </c>
      <c r="AZ200" s="123">
        <v>0</v>
      </c>
      <c r="BA200" s="123">
        <v>0</v>
      </c>
      <c r="BB200" s="123">
        <v>0</v>
      </c>
      <c r="BC200" s="123">
        <v>0</v>
      </c>
      <c r="BD200" s="19"/>
      <c r="BE200" s="19"/>
      <c r="BF200" s="40"/>
      <c r="BG200" s="52"/>
      <c r="BH200" s="52"/>
      <c r="BI200" s="52"/>
      <c r="BJ200" s="41"/>
      <c r="BK200" s="1"/>
      <c r="BL200" s="1"/>
      <c r="BM200" s="19"/>
    </row>
    <row r="201" spans="1:65" ht="31.5" x14ac:dyDescent="0.25">
      <c r="A201" s="49" t="s">
        <v>349</v>
      </c>
      <c r="B201" s="57" t="s">
        <v>437</v>
      </c>
      <c r="C201" s="58" t="s">
        <v>438</v>
      </c>
      <c r="D201" s="123">
        <v>0.94574399999999992</v>
      </c>
      <c r="E201" s="74">
        <f t="shared" si="110"/>
        <v>0.94295399999999996</v>
      </c>
      <c r="F201" s="74">
        <f t="shared" si="111"/>
        <v>0</v>
      </c>
      <c r="G201" s="74">
        <f t="shared" si="111"/>
        <v>0</v>
      </c>
      <c r="H201" s="74">
        <f t="shared" si="111"/>
        <v>0.94295399999999996</v>
      </c>
      <c r="I201" s="74">
        <f t="shared" si="111"/>
        <v>0</v>
      </c>
      <c r="J201" s="74">
        <f t="shared" si="100"/>
        <v>0</v>
      </c>
      <c r="K201" s="123">
        <v>0</v>
      </c>
      <c r="L201" s="123">
        <v>0</v>
      </c>
      <c r="M201" s="123">
        <v>0</v>
      </c>
      <c r="N201" s="123">
        <v>0</v>
      </c>
      <c r="O201" s="74">
        <f t="shared" si="101"/>
        <v>0</v>
      </c>
      <c r="P201" s="123">
        <v>0</v>
      </c>
      <c r="Q201" s="123">
        <v>0</v>
      </c>
      <c r="R201" s="123">
        <v>0</v>
      </c>
      <c r="S201" s="123">
        <v>0</v>
      </c>
      <c r="T201" s="74">
        <f t="shared" si="102"/>
        <v>0</v>
      </c>
      <c r="U201" s="123">
        <v>0</v>
      </c>
      <c r="V201" s="123">
        <v>0</v>
      </c>
      <c r="W201" s="123">
        <v>0</v>
      </c>
      <c r="X201" s="123">
        <v>0</v>
      </c>
      <c r="Y201" s="74">
        <f t="shared" si="103"/>
        <v>0.94295399999999996</v>
      </c>
      <c r="Z201" s="123">
        <v>0</v>
      </c>
      <c r="AA201" s="123">
        <v>0</v>
      </c>
      <c r="AB201" s="123">
        <v>0.94295399999999996</v>
      </c>
      <c r="AC201" s="123">
        <v>0</v>
      </c>
      <c r="AD201" s="123">
        <v>0.78812000000000004</v>
      </c>
      <c r="AE201" s="74">
        <f t="shared" si="104"/>
        <v>0.78579499999999991</v>
      </c>
      <c r="AF201" s="74">
        <f t="shared" si="105"/>
        <v>0</v>
      </c>
      <c r="AG201" s="74">
        <f t="shared" si="105"/>
        <v>0</v>
      </c>
      <c r="AH201" s="74">
        <f t="shared" si="105"/>
        <v>0.78579499999999991</v>
      </c>
      <c r="AI201" s="74">
        <f t="shared" si="105"/>
        <v>0</v>
      </c>
      <c r="AJ201" s="74">
        <f t="shared" si="106"/>
        <v>0</v>
      </c>
      <c r="AK201" s="123">
        <v>0</v>
      </c>
      <c r="AL201" s="123">
        <v>0</v>
      </c>
      <c r="AM201" s="123">
        <v>0</v>
      </c>
      <c r="AN201" s="123">
        <v>0</v>
      </c>
      <c r="AO201" s="74">
        <f t="shared" si="107"/>
        <v>0</v>
      </c>
      <c r="AP201" s="123">
        <v>0</v>
      </c>
      <c r="AQ201" s="123">
        <v>0</v>
      </c>
      <c r="AR201" s="123">
        <v>0</v>
      </c>
      <c r="AS201" s="123">
        <v>0</v>
      </c>
      <c r="AT201" s="74">
        <f t="shared" si="108"/>
        <v>0</v>
      </c>
      <c r="AU201" s="123">
        <v>0</v>
      </c>
      <c r="AV201" s="123">
        <v>0</v>
      </c>
      <c r="AW201" s="123">
        <v>0</v>
      </c>
      <c r="AX201" s="123">
        <v>0</v>
      </c>
      <c r="AY201" s="74">
        <f t="shared" si="109"/>
        <v>0.78579499999999991</v>
      </c>
      <c r="AZ201" s="123">
        <v>0</v>
      </c>
      <c r="BA201" s="123">
        <v>0</v>
      </c>
      <c r="BB201" s="123">
        <v>0.78579499999999991</v>
      </c>
      <c r="BC201" s="123">
        <v>0</v>
      </c>
      <c r="BD201" s="19"/>
      <c r="BE201" s="19"/>
      <c r="BF201" s="40"/>
      <c r="BG201" s="52"/>
      <c r="BH201" s="52"/>
      <c r="BI201" s="52"/>
      <c r="BJ201" s="41"/>
      <c r="BK201" s="1"/>
      <c r="BL201" s="1"/>
      <c r="BM201" s="19"/>
    </row>
    <row r="202" spans="1:65" ht="47.25" x14ac:dyDescent="0.25">
      <c r="A202" s="49" t="s">
        <v>349</v>
      </c>
      <c r="B202" s="57" t="s">
        <v>439</v>
      </c>
      <c r="C202" s="58" t="s">
        <v>440</v>
      </c>
      <c r="D202" s="123">
        <v>0.84581728999999994</v>
      </c>
      <c r="E202" s="74">
        <f t="shared" si="110"/>
        <v>0.87119172</v>
      </c>
      <c r="F202" s="74">
        <f t="shared" si="111"/>
        <v>0</v>
      </c>
      <c r="G202" s="74">
        <f t="shared" si="111"/>
        <v>0</v>
      </c>
      <c r="H202" s="74">
        <f t="shared" si="111"/>
        <v>0.87119172</v>
      </c>
      <c r="I202" s="74">
        <f t="shared" si="111"/>
        <v>0</v>
      </c>
      <c r="J202" s="74">
        <f t="shared" si="100"/>
        <v>0</v>
      </c>
      <c r="K202" s="123">
        <v>0</v>
      </c>
      <c r="L202" s="123">
        <v>0</v>
      </c>
      <c r="M202" s="123">
        <v>0</v>
      </c>
      <c r="N202" s="123">
        <v>0</v>
      </c>
      <c r="O202" s="74">
        <f t="shared" si="101"/>
        <v>0</v>
      </c>
      <c r="P202" s="123">
        <v>0</v>
      </c>
      <c r="Q202" s="123">
        <v>0</v>
      </c>
      <c r="R202" s="123">
        <v>0</v>
      </c>
      <c r="S202" s="123">
        <v>0</v>
      </c>
      <c r="T202" s="74">
        <f t="shared" si="102"/>
        <v>0</v>
      </c>
      <c r="U202" s="123">
        <v>0</v>
      </c>
      <c r="V202" s="123">
        <v>0</v>
      </c>
      <c r="W202" s="123">
        <v>0</v>
      </c>
      <c r="X202" s="123">
        <v>0</v>
      </c>
      <c r="Y202" s="74">
        <f t="shared" si="103"/>
        <v>0.87119172</v>
      </c>
      <c r="Z202" s="123">
        <v>0</v>
      </c>
      <c r="AA202" s="123">
        <v>0</v>
      </c>
      <c r="AB202" s="123">
        <v>0.87119172</v>
      </c>
      <c r="AC202" s="123">
        <v>0</v>
      </c>
      <c r="AD202" s="123">
        <v>0.704847738</v>
      </c>
      <c r="AE202" s="74">
        <f t="shared" si="104"/>
        <v>0.72599310000000006</v>
      </c>
      <c r="AF202" s="74">
        <f t="shared" si="105"/>
        <v>0</v>
      </c>
      <c r="AG202" s="74">
        <f t="shared" si="105"/>
        <v>0</v>
      </c>
      <c r="AH202" s="74">
        <f t="shared" si="105"/>
        <v>0.72599310000000006</v>
      </c>
      <c r="AI202" s="74">
        <f t="shared" si="105"/>
        <v>0</v>
      </c>
      <c r="AJ202" s="74">
        <f t="shared" si="106"/>
        <v>0</v>
      </c>
      <c r="AK202" s="123">
        <v>0</v>
      </c>
      <c r="AL202" s="123">
        <v>0</v>
      </c>
      <c r="AM202" s="123">
        <v>0</v>
      </c>
      <c r="AN202" s="123">
        <v>0</v>
      </c>
      <c r="AO202" s="74">
        <f t="shared" si="107"/>
        <v>0</v>
      </c>
      <c r="AP202" s="123">
        <v>0</v>
      </c>
      <c r="AQ202" s="123">
        <v>0</v>
      </c>
      <c r="AR202" s="123">
        <v>0</v>
      </c>
      <c r="AS202" s="123">
        <v>0</v>
      </c>
      <c r="AT202" s="74">
        <f t="shared" si="108"/>
        <v>0.72599310000000006</v>
      </c>
      <c r="AU202" s="123">
        <v>0</v>
      </c>
      <c r="AV202" s="123">
        <v>0</v>
      </c>
      <c r="AW202" s="123">
        <v>0.72599310000000006</v>
      </c>
      <c r="AX202" s="123">
        <v>0</v>
      </c>
      <c r="AY202" s="74">
        <f t="shared" si="109"/>
        <v>0</v>
      </c>
      <c r="AZ202" s="123">
        <v>0</v>
      </c>
      <c r="BA202" s="123">
        <v>0</v>
      </c>
      <c r="BB202" s="123">
        <v>0</v>
      </c>
      <c r="BC202" s="123">
        <v>0</v>
      </c>
      <c r="BD202" s="19"/>
      <c r="BE202" s="19"/>
      <c r="BF202" s="40"/>
      <c r="BG202" s="52"/>
      <c r="BH202" s="52"/>
      <c r="BI202" s="52"/>
      <c r="BJ202" s="41"/>
      <c r="BK202" s="1"/>
      <c r="BL202" s="1"/>
      <c r="BM202" s="19"/>
    </row>
    <row r="203" spans="1:65" ht="47.25" x14ac:dyDescent="0.25">
      <c r="A203" s="49" t="s">
        <v>349</v>
      </c>
      <c r="B203" s="57" t="s">
        <v>441</v>
      </c>
      <c r="C203" s="58" t="s">
        <v>442</v>
      </c>
      <c r="D203" s="123">
        <v>0.84581728999999994</v>
      </c>
      <c r="E203" s="74">
        <f t="shared" si="110"/>
        <v>0.87119172</v>
      </c>
      <c r="F203" s="74">
        <f t="shared" si="111"/>
        <v>0</v>
      </c>
      <c r="G203" s="74">
        <f t="shared" si="111"/>
        <v>0</v>
      </c>
      <c r="H203" s="74">
        <f t="shared" si="111"/>
        <v>0.87119172</v>
      </c>
      <c r="I203" s="74">
        <f t="shared" si="111"/>
        <v>0</v>
      </c>
      <c r="J203" s="74">
        <f t="shared" si="100"/>
        <v>0</v>
      </c>
      <c r="K203" s="123">
        <v>0</v>
      </c>
      <c r="L203" s="123">
        <v>0</v>
      </c>
      <c r="M203" s="123">
        <v>0</v>
      </c>
      <c r="N203" s="123">
        <v>0</v>
      </c>
      <c r="O203" s="74">
        <f t="shared" si="101"/>
        <v>0</v>
      </c>
      <c r="P203" s="123">
        <v>0</v>
      </c>
      <c r="Q203" s="123">
        <v>0</v>
      </c>
      <c r="R203" s="123">
        <v>0</v>
      </c>
      <c r="S203" s="123">
        <v>0</v>
      </c>
      <c r="T203" s="74">
        <f t="shared" si="102"/>
        <v>0</v>
      </c>
      <c r="U203" s="123">
        <v>0</v>
      </c>
      <c r="V203" s="123">
        <v>0</v>
      </c>
      <c r="W203" s="123">
        <v>0</v>
      </c>
      <c r="X203" s="123">
        <v>0</v>
      </c>
      <c r="Y203" s="74">
        <f t="shared" si="103"/>
        <v>0.87119172</v>
      </c>
      <c r="Z203" s="123">
        <v>0</v>
      </c>
      <c r="AA203" s="123">
        <v>0</v>
      </c>
      <c r="AB203" s="123">
        <v>0.87119172</v>
      </c>
      <c r="AC203" s="123">
        <v>0</v>
      </c>
      <c r="AD203" s="123">
        <v>0.704847738</v>
      </c>
      <c r="AE203" s="74">
        <f t="shared" si="104"/>
        <v>0.72599310000000006</v>
      </c>
      <c r="AF203" s="74">
        <f t="shared" si="105"/>
        <v>0</v>
      </c>
      <c r="AG203" s="74">
        <f t="shared" si="105"/>
        <v>0</v>
      </c>
      <c r="AH203" s="74">
        <f t="shared" si="105"/>
        <v>0.72599310000000006</v>
      </c>
      <c r="AI203" s="74">
        <f t="shared" si="105"/>
        <v>0</v>
      </c>
      <c r="AJ203" s="74">
        <f t="shared" si="106"/>
        <v>0</v>
      </c>
      <c r="AK203" s="123">
        <v>0</v>
      </c>
      <c r="AL203" s="123">
        <v>0</v>
      </c>
      <c r="AM203" s="123">
        <v>0</v>
      </c>
      <c r="AN203" s="123">
        <v>0</v>
      </c>
      <c r="AO203" s="74">
        <f t="shared" si="107"/>
        <v>0</v>
      </c>
      <c r="AP203" s="123">
        <v>0</v>
      </c>
      <c r="AQ203" s="123">
        <v>0</v>
      </c>
      <c r="AR203" s="123">
        <v>0</v>
      </c>
      <c r="AS203" s="123">
        <v>0</v>
      </c>
      <c r="AT203" s="74">
        <f t="shared" si="108"/>
        <v>0</v>
      </c>
      <c r="AU203" s="123">
        <v>0</v>
      </c>
      <c r="AV203" s="123">
        <v>0</v>
      </c>
      <c r="AW203" s="123">
        <v>0</v>
      </c>
      <c r="AX203" s="123">
        <v>0</v>
      </c>
      <c r="AY203" s="74">
        <f t="shared" si="109"/>
        <v>0.72599310000000006</v>
      </c>
      <c r="AZ203" s="123">
        <v>0</v>
      </c>
      <c r="BA203" s="123">
        <v>0</v>
      </c>
      <c r="BB203" s="123">
        <v>0.72599310000000006</v>
      </c>
      <c r="BC203" s="123">
        <v>0</v>
      </c>
      <c r="BD203" s="19"/>
      <c r="BE203" s="19"/>
      <c r="BF203" s="40"/>
      <c r="BG203" s="52"/>
      <c r="BH203" s="52"/>
      <c r="BI203" s="52"/>
      <c r="BJ203" s="41"/>
      <c r="BK203" s="1"/>
      <c r="BL203" s="1"/>
      <c r="BM203" s="19"/>
    </row>
    <row r="204" spans="1:65" ht="31.5" x14ac:dyDescent="0.25">
      <c r="A204" s="49" t="s">
        <v>349</v>
      </c>
      <c r="B204" s="57" t="s">
        <v>443</v>
      </c>
      <c r="C204" s="58" t="s">
        <v>444</v>
      </c>
      <c r="D204" s="123">
        <v>0.31916523999999996</v>
      </c>
      <c r="E204" s="74">
        <f t="shared" si="110"/>
        <v>0.32854680000000003</v>
      </c>
      <c r="F204" s="74">
        <f t="shared" si="111"/>
        <v>0</v>
      </c>
      <c r="G204" s="74">
        <f t="shared" si="111"/>
        <v>0</v>
      </c>
      <c r="H204" s="74">
        <f t="shared" si="111"/>
        <v>0.32854680000000003</v>
      </c>
      <c r="I204" s="74">
        <f t="shared" si="111"/>
        <v>0</v>
      </c>
      <c r="J204" s="74">
        <f t="shared" si="100"/>
        <v>0</v>
      </c>
      <c r="K204" s="123">
        <v>0</v>
      </c>
      <c r="L204" s="123">
        <v>0</v>
      </c>
      <c r="M204" s="123">
        <v>0</v>
      </c>
      <c r="N204" s="123">
        <v>0</v>
      </c>
      <c r="O204" s="74">
        <f t="shared" si="101"/>
        <v>0</v>
      </c>
      <c r="P204" s="123">
        <v>0</v>
      </c>
      <c r="Q204" s="123">
        <v>0</v>
      </c>
      <c r="R204" s="123">
        <v>0</v>
      </c>
      <c r="S204" s="123">
        <v>0</v>
      </c>
      <c r="T204" s="74">
        <f t="shared" si="102"/>
        <v>0.32854680000000003</v>
      </c>
      <c r="U204" s="123">
        <v>0</v>
      </c>
      <c r="V204" s="123">
        <v>0</v>
      </c>
      <c r="W204" s="123">
        <v>0.32854680000000003</v>
      </c>
      <c r="X204" s="123">
        <v>0</v>
      </c>
      <c r="Y204" s="74">
        <f t="shared" si="103"/>
        <v>0</v>
      </c>
      <c r="Z204" s="123">
        <v>0</v>
      </c>
      <c r="AA204" s="123">
        <v>0</v>
      </c>
      <c r="AB204" s="123">
        <v>0</v>
      </c>
      <c r="AC204" s="123">
        <v>0</v>
      </c>
      <c r="AD204" s="123">
        <v>0.26597103</v>
      </c>
      <c r="AE204" s="74">
        <f t="shared" si="104"/>
        <v>0.273789</v>
      </c>
      <c r="AF204" s="74">
        <f t="shared" si="105"/>
        <v>0</v>
      </c>
      <c r="AG204" s="74">
        <f t="shared" si="105"/>
        <v>0</v>
      </c>
      <c r="AH204" s="74">
        <f t="shared" si="105"/>
        <v>0.273789</v>
      </c>
      <c r="AI204" s="74">
        <f t="shared" si="105"/>
        <v>0</v>
      </c>
      <c r="AJ204" s="74">
        <f t="shared" si="106"/>
        <v>0</v>
      </c>
      <c r="AK204" s="123">
        <v>0</v>
      </c>
      <c r="AL204" s="123">
        <v>0</v>
      </c>
      <c r="AM204" s="123">
        <v>0</v>
      </c>
      <c r="AN204" s="123">
        <v>0</v>
      </c>
      <c r="AO204" s="74">
        <f t="shared" si="107"/>
        <v>0</v>
      </c>
      <c r="AP204" s="123">
        <v>0</v>
      </c>
      <c r="AQ204" s="123">
        <v>0</v>
      </c>
      <c r="AR204" s="123">
        <v>0</v>
      </c>
      <c r="AS204" s="123">
        <v>0</v>
      </c>
      <c r="AT204" s="74">
        <f t="shared" si="108"/>
        <v>0.273789</v>
      </c>
      <c r="AU204" s="123">
        <v>0</v>
      </c>
      <c r="AV204" s="123">
        <v>0</v>
      </c>
      <c r="AW204" s="123">
        <v>0.273789</v>
      </c>
      <c r="AX204" s="123">
        <v>0</v>
      </c>
      <c r="AY204" s="74">
        <f t="shared" si="109"/>
        <v>0</v>
      </c>
      <c r="AZ204" s="123">
        <v>0</v>
      </c>
      <c r="BA204" s="123">
        <v>0</v>
      </c>
      <c r="BB204" s="123">
        <v>0</v>
      </c>
      <c r="BC204" s="123">
        <v>0</v>
      </c>
      <c r="BD204" s="19"/>
      <c r="BE204" s="19"/>
      <c r="BF204" s="40"/>
      <c r="BG204" s="52"/>
      <c r="BH204" s="52"/>
      <c r="BI204" s="52"/>
      <c r="BJ204" s="41"/>
      <c r="BK204" s="1"/>
      <c r="BL204" s="1"/>
      <c r="BM204" s="19"/>
    </row>
    <row r="205" spans="1:65" ht="31.5" x14ac:dyDescent="0.25">
      <c r="A205" s="49" t="s">
        <v>349</v>
      </c>
      <c r="B205" s="57" t="s">
        <v>445</v>
      </c>
      <c r="C205" s="58" t="s">
        <v>446</v>
      </c>
      <c r="D205" s="123">
        <v>0.84581728999999994</v>
      </c>
      <c r="E205" s="74">
        <f t="shared" si="110"/>
        <v>0.87119172</v>
      </c>
      <c r="F205" s="74">
        <f t="shared" si="111"/>
        <v>0</v>
      </c>
      <c r="G205" s="74">
        <f t="shared" si="111"/>
        <v>0</v>
      </c>
      <c r="H205" s="74">
        <f t="shared" si="111"/>
        <v>0.87119172</v>
      </c>
      <c r="I205" s="74">
        <f t="shared" si="111"/>
        <v>0</v>
      </c>
      <c r="J205" s="74">
        <f t="shared" si="100"/>
        <v>0</v>
      </c>
      <c r="K205" s="123">
        <v>0</v>
      </c>
      <c r="L205" s="123">
        <v>0</v>
      </c>
      <c r="M205" s="123">
        <v>0</v>
      </c>
      <c r="N205" s="123">
        <v>0</v>
      </c>
      <c r="O205" s="74">
        <f t="shared" si="101"/>
        <v>0</v>
      </c>
      <c r="P205" s="123">
        <v>0</v>
      </c>
      <c r="Q205" s="123">
        <v>0</v>
      </c>
      <c r="R205" s="123">
        <v>0</v>
      </c>
      <c r="S205" s="123">
        <v>0</v>
      </c>
      <c r="T205" s="74">
        <f t="shared" si="102"/>
        <v>0</v>
      </c>
      <c r="U205" s="123">
        <v>0</v>
      </c>
      <c r="V205" s="123">
        <v>0</v>
      </c>
      <c r="W205" s="123">
        <v>0</v>
      </c>
      <c r="X205" s="123">
        <v>0</v>
      </c>
      <c r="Y205" s="74">
        <f t="shared" si="103"/>
        <v>0.87119172</v>
      </c>
      <c r="Z205" s="123">
        <v>0</v>
      </c>
      <c r="AA205" s="123">
        <v>0</v>
      </c>
      <c r="AB205" s="123">
        <v>0.87119172</v>
      </c>
      <c r="AC205" s="123">
        <v>0</v>
      </c>
      <c r="AD205" s="123">
        <v>0.704847738</v>
      </c>
      <c r="AE205" s="74">
        <f t="shared" si="104"/>
        <v>0.72599310000000006</v>
      </c>
      <c r="AF205" s="74">
        <f t="shared" si="105"/>
        <v>0</v>
      </c>
      <c r="AG205" s="74">
        <f t="shared" si="105"/>
        <v>0</v>
      </c>
      <c r="AH205" s="74">
        <f t="shared" si="105"/>
        <v>0.72599310000000006</v>
      </c>
      <c r="AI205" s="74">
        <f t="shared" si="105"/>
        <v>0</v>
      </c>
      <c r="AJ205" s="74">
        <f t="shared" si="106"/>
        <v>0</v>
      </c>
      <c r="AK205" s="123">
        <v>0</v>
      </c>
      <c r="AL205" s="123">
        <v>0</v>
      </c>
      <c r="AM205" s="123">
        <v>0</v>
      </c>
      <c r="AN205" s="123">
        <v>0</v>
      </c>
      <c r="AO205" s="74">
        <f t="shared" si="107"/>
        <v>0</v>
      </c>
      <c r="AP205" s="123">
        <v>0</v>
      </c>
      <c r="AQ205" s="123">
        <v>0</v>
      </c>
      <c r="AR205" s="123">
        <v>0</v>
      </c>
      <c r="AS205" s="123">
        <v>0</v>
      </c>
      <c r="AT205" s="74">
        <f t="shared" si="108"/>
        <v>0.72599310000000006</v>
      </c>
      <c r="AU205" s="123">
        <v>0</v>
      </c>
      <c r="AV205" s="123">
        <v>0</v>
      </c>
      <c r="AW205" s="123">
        <v>0.72599310000000006</v>
      </c>
      <c r="AX205" s="123">
        <v>0</v>
      </c>
      <c r="AY205" s="74">
        <f t="shared" si="109"/>
        <v>0</v>
      </c>
      <c r="AZ205" s="123">
        <v>0</v>
      </c>
      <c r="BA205" s="123">
        <v>0</v>
      </c>
      <c r="BB205" s="123">
        <v>0</v>
      </c>
      <c r="BC205" s="123">
        <v>0</v>
      </c>
      <c r="BD205" s="19"/>
      <c r="BE205" s="19"/>
      <c r="BF205" s="40"/>
      <c r="BG205" s="52"/>
      <c r="BH205" s="52"/>
      <c r="BI205" s="52"/>
      <c r="BJ205" s="41"/>
      <c r="BK205" s="1"/>
      <c r="BL205" s="1"/>
      <c r="BM205" s="19"/>
    </row>
    <row r="206" spans="1:65" ht="31.5" x14ac:dyDescent="0.25">
      <c r="A206" s="49" t="s">
        <v>349</v>
      </c>
      <c r="B206" s="57" t="s">
        <v>447</v>
      </c>
      <c r="C206" s="58" t="s">
        <v>448</v>
      </c>
      <c r="D206" s="123">
        <v>0.28000000000000003</v>
      </c>
      <c r="E206" s="74">
        <f t="shared" si="110"/>
        <v>0.28000000000000003</v>
      </c>
      <c r="F206" s="74">
        <f t="shared" si="111"/>
        <v>0</v>
      </c>
      <c r="G206" s="74">
        <f t="shared" si="111"/>
        <v>0</v>
      </c>
      <c r="H206" s="74">
        <f t="shared" si="111"/>
        <v>0.28000000000000003</v>
      </c>
      <c r="I206" s="74">
        <f t="shared" si="111"/>
        <v>0</v>
      </c>
      <c r="J206" s="74">
        <f t="shared" si="100"/>
        <v>0</v>
      </c>
      <c r="K206" s="123">
        <v>0</v>
      </c>
      <c r="L206" s="123">
        <v>0</v>
      </c>
      <c r="M206" s="123">
        <v>0</v>
      </c>
      <c r="N206" s="123">
        <v>0</v>
      </c>
      <c r="O206" s="74">
        <f t="shared" si="101"/>
        <v>0.28000000000000003</v>
      </c>
      <c r="P206" s="123">
        <v>0</v>
      </c>
      <c r="Q206" s="123">
        <v>0</v>
      </c>
      <c r="R206" s="123">
        <v>0.28000000000000003</v>
      </c>
      <c r="S206" s="123">
        <v>0</v>
      </c>
      <c r="T206" s="74">
        <f t="shared" si="102"/>
        <v>0</v>
      </c>
      <c r="U206" s="123">
        <v>0</v>
      </c>
      <c r="V206" s="123">
        <v>0</v>
      </c>
      <c r="W206" s="123">
        <v>0</v>
      </c>
      <c r="X206" s="123">
        <v>0</v>
      </c>
      <c r="Y206" s="74">
        <f t="shared" si="103"/>
        <v>0</v>
      </c>
      <c r="Z206" s="123">
        <v>0</v>
      </c>
      <c r="AA206" s="123">
        <v>0</v>
      </c>
      <c r="AB206" s="123">
        <v>0</v>
      </c>
      <c r="AC206" s="123">
        <v>0</v>
      </c>
      <c r="AD206" s="123">
        <v>0.23333332999999998</v>
      </c>
      <c r="AE206" s="74">
        <f t="shared" si="104"/>
        <v>0.23333332999999998</v>
      </c>
      <c r="AF206" s="74">
        <f t="shared" si="105"/>
        <v>0</v>
      </c>
      <c r="AG206" s="74">
        <f t="shared" si="105"/>
        <v>0</v>
      </c>
      <c r="AH206" s="74">
        <f t="shared" si="105"/>
        <v>0.23333332999999998</v>
      </c>
      <c r="AI206" s="74">
        <f t="shared" si="105"/>
        <v>0</v>
      </c>
      <c r="AJ206" s="74">
        <f t="shared" si="106"/>
        <v>0.23333332999999998</v>
      </c>
      <c r="AK206" s="123">
        <v>0</v>
      </c>
      <c r="AL206" s="123">
        <v>0</v>
      </c>
      <c r="AM206" s="123">
        <v>0.23333332999999998</v>
      </c>
      <c r="AN206" s="123">
        <v>0</v>
      </c>
      <c r="AO206" s="74">
        <f t="shared" si="107"/>
        <v>0</v>
      </c>
      <c r="AP206" s="123">
        <v>0</v>
      </c>
      <c r="AQ206" s="123">
        <v>0</v>
      </c>
      <c r="AR206" s="123">
        <v>0</v>
      </c>
      <c r="AS206" s="123">
        <v>0</v>
      </c>
      <c r="AT206" s="74">
        <f t="shared" si="108"/>
        <v>0</v>
      </c>
      <c r="AU206" s="123">
        <v>0</v>
      </c>
      <c r="AV206" s="123">
        <v>0</v>
      </c>
      <c r="AW206" s="123">
        <v>0</v>
      </c>
      <c r="AX206" s="123">
        <v>0</v>
      </c>
      <c r="AY206" s="74">
        <f t="shared" si="109"/>
        <v>0</v>
      </c>
      <c r="AZ206" s="123">
        <v>0</v>
      </c>
      <c r="BA206" s="123">
        <v>0</v>
      </c>
      <c r="BB206" s="123">
        <v>0</v>
      </c>
      <c r="BC206" s="123">
        <v>0</v>
      </c>
      <c r="BD206" s="19"/>
      <c r="BE206" s="19"/>
      <c r="BF206" s="40"/>
      <c r="BG206" s="52"/>
      <c r="BH206" s="52"/>
      <c r="BI206" s="52"/>
      <c r="BJ206" s="41"/>
      <c r="BK206" s="1"/>
      <c r="BL206" s="1"/>
      <c r="BM206" s="19"/>
    </row>
    <row r="207" spans="1:65" ht="47.25" x14ac:dyDescent="0.25">
      <c r="A207" s="49" t="s">
        <v>349</v>
      </c>
      <c r="B207" s="57" t="s">
        <v>449</v>
      </c>
      <c r="C207" s="58" t="s">
        <v>450</v>
      </c>
      <c r="D207" s="123">
        <v>3.8389740000000003</v>
      </c>
      <c r="E207" s="74">
        <f t="shared" si="110"/>
        <v>0</v>
      </c>
      <c r="F207" s="74">
        <f t="shared" si="111"/>
        <v>0</v>
      </c>
      <c r="G207" s="74">
        <f t="shared" si="111"/>
        <v>0</v>
      </c>
      <c r="H207" s="74">
        <f t="shared" si="111"/>
        <v>0</v>
      </c>
      <c r="I207" s="74">
        <f t="shared" si="111"/>
        <v>0</v>
      </c>
      <c r="J207" s="74">
        <f t="shared" si="100"/>
        <v>0</v>
      </c>
      <c r="K207" s="123">
        <v>0</v>
      </c>
      <c r="L207" s="123">
        <v>0</v>
      </c>
      <c r="M207" s="123">
        <v>0</v>
      </c>
      <c r="N207" s="123">
        <v>0</v>
      </c>
      <c r="O207" s="74">
        <f t="shared" si="101"/>
        <v>0</v>
      </c>
      <c r="P207" s="123">
        <v>0</v>
      </c>
      <c r="Q207" s="123">
        <v>0</v>
      </c>
      <c r="R207" s="123">
        <v>0</v>
      </c>
      <c r="S207" s="123">
        <v>0</v>
      </c>
      <c r="T207" s="74">
        <f t="shared" si="102"/>
        <v>0</v>
      </c>
      <c r="U207" s="123">
        <v>0</v>
      </c>
      <c r="V207" s="123">
        <v>0</v>
      </c>
      <c r="W207" s="123">
        <v>0</v>
      </c>
      <c r="X207" s="123">
        <v>0</v>
      </c>
      <c r="Y207" s="74">
        <f t="shared" si="103"/>
        <v>0</v>
      </c>
      <c r="Z207" s="123">
        <v>0</v>
      </c>
      <c r="AA207" s="123">
        <v>0</v>
      </c>
      <c r="AB207" s="123">
        <v>0</v>
      </c>
      <c r="AC207" s="123">
        <v>0</v>
      </c>
      <c r="AD207" s="123">
        <v>3.1991450000000001</v>
      </c>
      <c r="AE207" s="74">
        <f t="shared" si="104"/>
        <v>3.0888374999999999</v>
      </c>
      <c r="AF207" s="74">
        <f t="shared" si="105"/>
        <v>0</v>
      </c>
      <c r="AG207" s="74">
        <f t="shared" si="105"/>
        <v>0</v>
      </c>
      <c r="AH207" s="74">
        <f t="shared" si="105"/>
        <v>3.0888374999999999</v>
      </c>
      <c r="AI207" s="74">
        <f t="shared" si="105"/>
        <v>0</v>
      </c>
      <c r="AJ207" s="74">
        <f t="shared" si="106"/>
        <v>0</v>
      </c>
      <c r="AK207" s="123">
        <v>0</v>
      </c>
      <c r="AL207" s="123">
        <v>0</v>
      </c>
      <c r="AM207" s="123">
        <v>0</v>
      </c>
      <c r="AN207" s="123">
        <v>0</v>
      </c>
      <c r="AO207" s="74">
        <f t="shared" si="107"/>
        <v>0</v>
      </c>
      <c r="AP207" s="123">
        <v>0</v>
      </c>
      <c r="AQ207" s="123">
        <v>0</v>
      </c>
      <c r="AR207" s="123">
        <v>0</v>
      </c>
      <c r="AS207" s="123">
        <v>0</v>
      </c>
      <c r="AT207" s="74">
        <f t="shared" si="108"/>
        <v>0</v>
      </c>
      <c r="AU207" s="123">
        <v>0</v>
      </c>
      <c r="AV207" s="123">
        <v>0</v>
      </c>
      <c r="AW207" s="123">
        <v>0</v>
      </c>
      <c r="AX207" s="123">
        <v>0</v>
      </c>
      <c r="AY207" s="74">
        <f t="shared" si="109"/>
        <v>3.0888374999999999</v>
      </c>
      <c r="AZ207" s="123">
        <v>0</v>
      </c>
      <c r="BA207" s="123">
        <v>0</v>
      </c>
      <c r="BB207" s="123">
        <v>3.0888374999999999</v>
      </c>
      <c r="BC207" s="123">
        <v>0</v>
      </c>
      <c r="BD207" s="19"/>
      <c r="BE207" s="19"/>
      <c r="BF207" s="40"/>
      <c r="BG207" s="52"/>
      <c r="BH207" s="52"/>
      <c r="BI207" s="52"/>
      <c r="BJ207" s="41"/>
      <c r="BK207" s="1"/>
      <c r="BL207" s="1"/>
      <c r="BM207" s="19"/>
    </row>
    <row r="208" spans="1:65" ht="31.5" x14ac:dyDescent="0.25">
      <c r="A208" s="49" t="s">
        <v>349</v>
      </c>
      <c r="B208" s="57" t="s">
        <v>451</v>
      </c>
      <c r="C208" s="58" t="s">
        <v>452</v>
      </c>
      <c r="D208" s="123">
        <v>0.3348486</v>
      </c>
      <c r="E208" s="74">
        <f t="shared" si="110"/>
        <v>0.31919999999999998</v>
      </c>
      <c r="F208" s="74">
        <f t="shared" si="111"/>
        <v>0</v>
      </c>
      <c r="G208" s="74">
        <f t="shared" si="111"/>
        <v>0</v>
      </c>
      <c r="H208" s="74">
        <f t="shared" si="111"/>
        <v>0.31919999999999998</v>
      </c>
      <c r="I208" s="74">
        <f t="shared" si="111"/>
        <v>0</v>
      </c>
      <c r="J208" s="74">
        <f t="shared" si="100"/>
        <v>0</v>
      </c>
      <c r="K208" s="123">
        <v>0</v>
      </c>
      <c r="L208" s="123">
        <v>0</v>
      </c>
      <c r="M208" s="123">
        <v>0</v>
      </c>
      <c r="N208" s="123">
        <v>0</v>
      </c>
      <c r="O208" s="74">
        <f t="shared" si="101"/>
        <v>0</v>
      </c>
      <c r="P208" s="123">
        <v>0</v>
      </c>
      <c r="Q208" s="123">
        <v>0</v>
      </c>
      <c r="R208" s="123">
        <v>0</v>
      </c>
      <c r="S208" s="123">
        <v>0</v>
      </c>
      <c r="T208" s="74">
        <f t="shared" si="102"/>
        <v>0</v>
      </c>
      <c r="U208" s="123">
        <v>0</v>
      </c>
      <c r="V208" s="123">
        <v>0</v>
      </c>
      <c r="W208" s="123">
        <v>0</v>
      </c>
      <c r="X208" s="123">
        <v>0</v>
      </c>
      <c r="Y208" s="74">
        <f t="shared" si="103"/>
        <v>0.31919999999999998</v>
      </c>
      <c r="Z208" s="123">
        <v>0</v>
      </c>
      <c r="AA208" s="123">
        <v>0</v>
      </c>
      <c r="AB208" s="123">
        <v>0.31919999999999998</v>
      </c>
      <c r="AC208" s="123">
        <v>0</v>
      </c>
      <c r="AD208" s="123">
        <v>0.27904050000000002</v>
      </c>
      <c r="AE208" s="74">
        <f t="shared" si="104"/>
        <v>0.26600000000000001</v>
      </c>
      <c r="AF208" s="74">
        <f t="shared" si="105"/>
        <v>0</v>
      </c>
      <c r="AG208" s="74">
        <f t="shared" si="105"/>
        <v>0</v>
      </c>
      <c r="AH208" s="74">
        <f t="shared" si="105"/>
        <v>0.26600000000000001</v>
      </c>
      <c r="AI208" s="74">
        <f t="shared" si="105"/>
        <v>0</v>
      </c>
      <c r="AJ208" s="74">
        <f t="shared" si="106"/>
        <v>0</v>
      </c>
      <c r="AK208" s="123">
        <v>0</v>
      </c>
      <c r="AL208" s="123">
        <v>0</v>
      </c>
      <c r="AM208" s="123">
        <v>0</v>
      </c>
      <c r="AN208" s="123">
        <v>0</v>
      </c>
      <c r="AO208" s="74">
        <f t="shared" si="107"/>
        <v>0</v>
      </c>
      <c r="AP208" s="123">
        <v>0</v>
      </c>
      <c r="AQ208" s="123">
        <v>0</v>
      </c>
      <c r="AR208" s="123">
        <v>0</v>
      </c>
      <c r="AS208" s="123">
        <v>0</v>
      </c>
      <c r="AT208" s="74">
        <f t="shared" si="108"/>
        <v>0</v>
      </c>
      <c r="AU208" s="123">
        <v>0</v>
      </c>
      <c r="AV208" s="123">
        <v>0</v>
      </c>
      <c r="AW208" s="123">
        <v>0</v>
      </c>
      <c r="AX208" s="123">
        <v>0</v>
      </c>
      <c r="AY208" s="74">
        <f t="shared" si="109"/>
        <v>0.26600000000000001</v>
      </c>
      <c r="AZ208" s="123">
        <v>0</v>
      </c>
      <c r="BA208" s="123">
        <v>0</v>
      </c>
      <c r="BB208" s="123">
        <v>0.26600000000000001</v>
      </c>
      <c r="BC208" s="123">
        <v>0</v>
      </c>
      <c r="BD208" s="19"/>
      <c r="BE208" s="19"/>
      <c r="BF208" s="40"/>
      <c r="BG208" s="52"/>
      <c r="BH208" s="52"/>
      <c r="BI208" s="52"/>
      <c r="BJ208" s="41"/>
      <c r="BK208" s="1"/>
      <c r="BL208" s="1"/>
      <c r="BM208" s="19"/>
    </row>
    <row r="209" spans="1:65" ht="47.25" x14ac:dyDescent="0.25">
      <c r="A209" s="49" t="s">
        <v>349</v>
      </c>
      <c r="B209" s="57" t="s">
        <v>453</v>
      </c>
      <c r="C209" s="58" t="s">
        <v>454</v>
      </c>
      <c r="D209" s="123">
        <v>0.48585590000000001</v>
      </c>
      <c r="E209" s="74">
        <f t="shared" si="110"/>
        <v>0.38519999999999999</v>
      </c>
      <c r="F209" s="74">
        <f t="shared" si="111"/>
        <v>0</v>
      </c>
      <c r="G209" s="74">
        <f t="shared" si="111"/>
        <v>0</v>
      </c>
      <c r="H209" s="74">
        <f t="shared" si="111"/>
        <v>0.38519999999999999</v>
      </c>
      <c r="I209" s="74">
        <f t="shared" si="111"/>
        <v>0</v>
      </c>
      <c r="J209" s="74">
        <f t="shared" si="100"/>
        <v>0</v>
      </c>
      <c r="K209" s="123">
        <v>0</v>
      </c>
      <c r="L209" s="123">
        <v>0</v>
      </c>
      <c r="M209" s="123">
        <v>0</v>
      </c>
      <c r="N209" s="123">
        <v>0</v>
      </c>
      <c r="O209" s="74">
        <f t="shared" si="101"/>
        <v>0.38519999999999999</v>
      </c>
      <c r="P209" s="123">
        <v>0</v>
      </c>
      <c r="Q209" s="123">
        <v>0</v>
      </c>
      <c r="R209" s="123">
        <v>0.38519999999999999</v>
      </c>
      <c r="S209" s="123">
        <v>0</v>
      </c>
      <c r="T209" s="74">
        <f t="shared" si="102"/>
        <v>0</v>
      </c>
      <c r="U209" s="123">
        <v>0</v>
      </c>
      <c r="V209" s="123">
        <v>0</v>
      </c>
      <c r="W209" s="123">
        <v>0</v>
      </c>
      <c r="X209" s="123">
        <v>0</v>
      </c>
      <c r="Y209" s="74">
        <f t="shared" si="103"/>
        <v>0</v>
      </c>
      <c r="Z209" s="123">
        <v>0</v>
      </c>
      <c r="AA209" s="123">
        <v>0</v>
      </c>
      <c r="AB209" s="123">
        <v>0</v>
      </c>
      <c r="AC209" s="123">
        <v>0</v>
      </c>
      <c r="AD209" s="123">
        <v>0.40487992</v>
      </c>
      <c r="AE209" s="74">
        <f t="shared" si="104"/>
        <v>0.32100000000000001</v>
      </c>
      <c r="AF209" s="74">
        <f t="shared" si="105"/>
        <v>0</v>
      </c>
      <c r="AG209" s="74">
        <f t="shared" si="105"/>
        <v>0</v>
      </c>
      <c r="AH209" s="74">
        <f t="shared" si="105"/>
        <v>0.32100000000000001</v>
      </c>
      <c r="AI209" s="74">
        <f t="shared" si="105"/>
        <v>0</v>
      </c>
      <c r="AJ209" s="74">
        <f t="shared" si="106"/>
        <v>0</v>
      </c>
      <c r="AK209" s="123">
        <v>0</v>
      </c>
      <c r="AL209" s="123">
        <v>0</v>
      </c>
      <c r="AM209" s="123">
        <v>0</v>
      </c>
      <c r="AN209" s="123">
        <v>0</v>
      </c>
      <c r="AO209" s="74">
        <f t="shared" si="107"/>
        <v>0.32100000000000001</v>
      </c>
      <c r="AP209" s="123">
        <v>0</v>
      </c>
      <c r="AQ209" s="123">
        <v>0</v>
      </c>
      <c r="AR209" s="123">
        <v>0.32100000000000001</v>
      </c>
      <c r="AS209" s="123">
        <v>0</v>
      </c>
      <c r="AT209" s="74">
        <f t="shared" si="108"/>
        <v>0</v>
      </c>
      <c r="AU209" s="123">
        <v>0</v>
      </c>
      <c r="AV209" s="123">
        <v>0</v>
      </c>
      <c r="AW209" s="123">
        <v>0</v>
      </c>
      <c r="AX209" s="123">
        <v>0</v>
      </c>
      <c r="AY209" s="74">
        <f t="shared" si="109"/>
        <v>0</v>
      </c>
      <c r="AZ209" s="123">
        <v>0</v>
      </c>
      <c r="BA209" s="123">
        <v>0</v>
      </c>
      <c r="BB209" s="123">
        <v>0</v>
      </c>
      <c r="BC209" s="123">
        <v>0</v>
      </c>
      <c r="BD209" s="19"/>
      <c r="BE209" s="19"/>
      <c r="BF209" s="40"/>
      <c r="BG209" s="52"/>
      <c r="BH209" s="52"/>
      <c r="BI209" s="52"/>
      <c r="BJ209" s="41"/>
      <c r="BK209" s="1"/>
      <c r="BL209" s="1"/>
      <c r="BM209" s="19"/>
    </row>
    <row r="210" spans="1:65" ht="31.5" x14ac:dyDescent="0.25">
      <c r="A210" s="49" t="s">
        <v>349</v>
      </c>
      <c r="B210" s="57" t="s">
        <v>455</v>
      </c>
      <c r="C210" s="58" t="s">
        <v>456</v>
      </c>
      <c r="D210" s="123">
        <v>0.1028</v>
      </c>
      <c r="E210" s="74">
        <f t="shared" si="110"/>
        <v>0.1028</v>
      </c>
      <c r="F210" s="74">
        <f t="shared" si="111"/>
        <v>0</v>
      </c>
      <c r="G210" s="74">
        <f t="shared" si="111"/>
        <v>0</v>
      </c>
      <c r="H210" s="74">
        <f t="shared" si="111"/>
        <v>0.1028</v>
      </c>
      <c r="I210" s="74">
        <f t="shared" si="111"/>
        <v>0</v>
      </c>
      <c r="J210" s="74">
        <f t="shared" si="100"/>
        <v>0</v>
      </c>
      <c r="K210" s="123">
        <v>0</v>
      </c>
      <c r="L210" s="123">
        <v>0</v>
      </c>
      <c r="M210" s="123">
        <v>0</v>
      </c>
      <c r="N210" s="123">
        <v>0</v>
      </c>
      <c r="O210" s="74">
        <f t="shared" si="101"/>
        <v>0.1028</v>
      </c>
      <c r="P210" s="123">
        <v>0</v>
      </c>
      <c r="Q210" s="123">
        <v>0</v>
      </c>
      <c r="R210" s="123">
        <v>0.1028</v>
      </c>
      <c r="S210" s="123">
        <v>0</v>
      </c>
      <c r="T210" s="74">
        <f t="shared" si="102"/>
        <v>0</v>
      </c>
      <c r="U210" s="123">
        <v>0</v>
      </c>
      <c r="V210" s="123">
        <v>0</v>
      </c>
      <c r="W210" s="123">
        <v>0</v>
      </c>
      <c r="X210" s="123">
        <v>0</v>
      </c>
      <c r="Y210" s="74">
        <f t="shared" si="103"/>
        <v>0</v>
      </c>
      <c r="Z210" s="123">
        <v>0</v>
      </c>
      <c r="AA210" s="123">
        <v>0</v>
      </c>
      <c r="AB210" s="123">
        <v>0</v>
      </c>
      <c r="AC210" s="123">
        <v>0</v>
      </c>
      <c r="AD210" s="123">
        <v>8.566667E-2</v>
      </c>
      <c r="AE210" s="74">
        <f t="shared" si="104"/>
        <v>8.566667E-2</v>
      </c>
      <c r="AF210" s="74">
        <f t="shared" si="105"/>
        <v>0</v>
      </c>
      <c r="AG210" s="74">
        <f t="shared" si="105"/>
        <v>0</v>
      </c>
      <c r="AH210" s="74">
        <f t="shared" si="105"/>
        <v>8.566667E-2</v>
      </c>
      <c r="AI210" s="74">
        <f t="shared" si="105"/>
        <v>0</v>
      </c>
      <c r="AJ210" s="74">
        <f t="shared" si="106"/>
        <v>0</v>
      </c>
      <c r="AK210" s="123">
        <v>0</v>
      </c>
      <c r="AL210" s="123">
        <v>0</v>
      </c>
      <c r="AM210" s="123">
        <v>0</v>
      </c>
      <c r="AN210" s="123">
        <v>0</v>
      </c>
      <c r="AO210" s="74">
        <f t="shared" si="107"/>
        <v>8.566667E-2</v>
      </c>
      <c r="AP210" s="123">
        <v>0</v>
      </c>
      <c r="AQ210" s="123">
        <v>0</v>
      </c>
      <c r="AR210" s="123">
        <v>8.566667E-2</v>
      </c>
      <c r="AS210" s="123">
        <v>0</v>
      </c>
      <c r="AT210" s="74">
        <f t="shared" si="108"/>
        <v>0</v>
      </c>
      <c r="AU210" s="123">
        <v>0</v>
      </c>
      <c r="AV210" s="123">
        <v>0</v>
      </c>
      <c r="AW210" s="123">
        <v>0</v>
      </c>
      <c r="AX210" s="123">
        <v>0</v>
      </c>
      <c r="AY210" s="74">
        <f t="shared" si="109"/>
        <v>0</v>
      </c>
      <c r="AZ210" s="123">
        <v>0</v>
      </c>
      <c r="BA210" s="123">
        <v>0</v>
      </c>
      <c r="BB210" s="123">
        <v>0</v>
      </c>
      <c r="BC210" s="123">
        <v>0</v>
      </c>
      <c r="BD210" s="19"/>
      <c r="BE210" s="19"/>
      <c r="BF210" s="40"/>
      <c r="BG210" s="52"/>
      <c r="BH210" s="52"/>
      <c r="BI210" s="52"/>
      <c r="BJ210" s="41"/>
      <c r="BK210" s="1"/>
      <c r="BL210" s="1"/>
      <c r="BM210" s="19"/>
    </row>
    <row r="211" spans="1:65" ht="31.5" x14ac:dyDescent="0.25">
      <c r="A211" s="49" t="s">
        <v>349</v>
      </c>
      <c r="B211" s="57" t="s">
        <v>457</v>
      </c>
      <c r="C211" s="58" t="s">
        <v>458</v>
      </c>
      <c r="D211" s="123">
        <v>0.68053560000000002</v>
      </c>
      <c r="E211" s="74">
        <f t="shared" si="110"/>
        <v>0.66</v>
      </c>
      <c r="F211" s="74">
        <f t="shared" si="111"/>
        <v>0</v>
      </c>
      <c r="G211" s="74">
        <f t="shared" si="111"/>
        <v>0</v>
      </c>
      <c r="H211" s="74">
        <f t="shared" si="111"/>
        <v>0.66</v>
      </c>
      <c r="I211" s="74">
        <f t="shared" si="111"/>
        <v>0</v>
      </c>
      <c r="J211" s="74">
        <f t="shared" si="100"/>
        <v>0</v>
      </c>
      <c r="K211" s="123">
        <v>0</v>
      </c>
      <c r="L211" s="123">
        <v>0</v>
      </c>
      <c r="M211" s="123">
        <v>0</v>
      </c>
      <c r="N211" s="123">
        <v>0</v>
      </c>
      <c r="O211" s="74">
        <f t="shared" si="101"/>
        <v>0</v>
      </c>
      <c r="P211" s="123">
        <v>0</v>
      </c>
      <c r="Q211" s="123">
        <v>0</v>
      </c>
      <c r="R211" s="123">
        <v>0</v>
      </c>
      <c r="S211" s="123">
        <v>0</v>
      </c>
      <c r="T211" s="74">
        <f t="shared" si="102"/>
        <v>0.66</v>
      </c>
      <c r="U211" s="123">
        <v>0</v>
      </c>
      <c r="V211" s="123">
        <v>0</v>
      </c>
      <c r="W211" s="123">
        <v>0.66</v>
      </c>
      <c r="X211" s="123">
        <v>0</v>
      </c>
      <c r="Y211" s="74">
        <f t="shared" si="103"/>
        <v>0</v>
      </c>
      <c r="Z211" s="123">
        <v>0</v>
      </c>
      <c r="AA211" s="123">
        <v>0</v>
      </c>
      <c r="AB211" s="123">
        <v>0</v>
      </c>
      <c r="AC211" s="123">
        <v>0</v>
      </c>
      <c r="AD211" s="123">
        <v>0.56711300000000009</v>
      </c>
      <c r="AE211" s="74">
        <f t="shared" si="104"/>
        <v>0.55000000000000004</v>
      </c>
      <c r="AF211" s="74">
        <f t="shared" si="105"/>
        <v>0</v>
      </c>
      <c r="AG211" s="74">
        <f t="shared" si="105"/>
        <v>0</v>
      </c>
      <c r="AH211" s="74">
        <f t="shared" si="105"/>
        <v>0.55000000000000004</v>
      </c>
      <c r="AI211" s="74">
        <f t="shared" si="105"/>
        <v>0</v>
      </c>
      <c r="AJ211" s="74">
        <f t="shared" si="106"/>
        <v>0</v>
      </c>
      <c r="AK211" s="123">
        <v>0</v>
      </c>
      <c r="AL211" s="123">
        <v>0</v>
      </c>
      <c r="AM211" s="123">
        <v>0</v>
      </c>
      <c r="AN211" s="123">
        <v>0</v>
      </c>
      <c r="AO211" s="74">
        <f t="shared" si="107"/>
        <v>0</v>
      </c>
      <c r="AP211" s="123">
        <v>0</v>
      </c>
      <c r="AQ211" s="123">
        <v>0</v>
      </c>
      <c r="AR211" s="123">
        <v>0</v>
      </c>
      <c r="AS211" s="123">
        <v>0</v>
      </c>
      <c r="AT211" s="74">
        <f t="shared" si="108"/>
        <v>0.55000000000000004</v>
      </c>
      <c r="AU211" s="123">
        <v>0</v>
      </c>
      <c r="AV211" s="123">
        <v>0</v>
      </c>
      <c r="AW211" s="123">
        <v>0.55000000000000004</v>
      </c>
      <c r="AX211" s="123">
        <v>0</v>
      </c>
      <c r="AY211" s="74">
        <f t="shared" si="109"/>
        <v>0</v>
      </c>
      <c r="AZ211" s="123">
        <v>0</v>
      </c>
      <c r="BA211" s="123">
        <v>0</v>
      </c>
      <c r="BB211" s="123">
        <v>0</v>
      </c>
      <c r="BC211" s="123">
        <v>0</v>
      </c>
      <c r="BD211" s="19"/>
      <c r="BE211" s="19"/>
      <c r="BF211" s="40"/>
      <c r="BG211" s="52"/>
      <c r="BH211" s="52"/>
      <c r="BI211" s="52"/>
      <c r="BJ211" s="41"/>
      <c r="BK211" s="1"/>
      <c r="BL211" s="1"/>
      <c r="BM211" s="19"/>
    </row>
    <row r="212" spans="1:65" ht="31.5" x14ac:dyDescent="0.25">
      <c r="A212" s="49" t="s">
        <v>349</v>
      </c>
      <c r="B212" s="57" t="s">
        <v>459</v>
      </c>
      <c r="C212" s="58" t="s">
        <v>460</v>
      </c>
      <c r="D212" s="123">
        <v>0.65462334</v>
      </c>
      <c r="E212" s="74">
        <f t="shared" si="110"/>
        <v>0.67547999999999997</v>
      </c>
      <c r="F212" s="74">
        <f t="shared" si="111"/>
        <v>0</v>
      </c>
      <c r="G212" s="74">
        <f t="shared" si="111"/>
        <v>0</v>
      </c>
      <c r="H212" s="74">
        <f t="shared" si="111"/>
        <v>0.67547999999999997</v>
      </c>
      <c r="I212" s="74">
        <f t="shared" si="111"/>
        <v>0</v>
      </c>
      <c r="J212" s="74">
        <f t="shared" si="100"/>
        <v>0</v>
      </c>
      <c r="K212" s="123">
        <v>0</v>
      </c>
      <c r="L212" s="123">
        <v>0</v>
      </c>
      <c r="M212" s="123">
        <v>0</v>
      </c>
      <c r="N212" s="123">
        <v>0</v>
      </c>
      <c r="O212" s="74">
        <f t="shared" si="101"/>
        <v>0.67547999999999997</v>
      </c>
      <c r="P212" s="123">
        <v>0</v>
      </c>
      <c r="Q212" s="123">
        <v>0</v>
      </c>
      <c r="R212" s="123">
        <v>0.67547999999999997</v>
      </c>
      <c r="S212" s="123">
        <v>0</v>
      </c>
      <c r="T212" s="74">
        <f t="shared" si="102"/>
        <v>0</v>
      </c>
      <c r="U212" s="123">
        <v>0</v>
      </c>
      <c r="V212" s="123">
        <v>0</v>
      </c>
      <c r="W212" s="123">
        <v>0</v>
      </c>
      <c r="X212" s="123">
        <v>0</v>
      </c>
      <c r="Y212" s="74">
        <f t="shared" si="103"/>
        <v>0</v>
      </c>
      <c r="Z212" s="123">
        <v>0</v>
      </c>
      <c r="AA212" s="123">
        <v>0</v>
      </c>
      <c r="AB212" s="123">
        <v>0</v>
      </c>
      <c r="AC212" s="123">
        <v>0</v>
      </c>
      <c r="AD212" s="123">
        <v>0.54551945000000002</v>
      </c>
      <c r="AE212" s="74">
        <f t="shared" si="104"/>
        <v>0.56289999999999996</v>
      </c>
      <c r="AF212" s="74">
        <f t="shared" si="105"/>
        <v>0</v>
      </c>
      <c r="AG212" s="74">
        <f t="shared" si="105"/>
        <v>0</v>
      </c>
      <c r="AH212" s="74">
        <f t="shared" si="105"/>
        <v>0.56289999999999996</v>
      </c>
      <c r="AI212" s="74">
        <f t="shared" si="105"/>
        <v>0</v>
      </c>
      <c r="AJ212" s="74">
        <f t="shared" si="106"/>
        <v>0</v>
      </c>
      <c r="AK212" s="123">
        <v>0</v>
      </c>
      <c r="AL212" s="123">
        <v>0</v>
      </c>
      <c r="AM212" s="123">
        <v>0</v>
      </c>
      <c r="AN212" s="123">
        <v>0</v>
      </c>
      <c r="AO212" s="74">
        <f t="shared" si="107"/>
        <v>0.56289999999999996</v>
      </c>
      <c r="AP212" s="123">
        <v>0</v>
      </c>
      <c r="AQ212" s="123">
        <v>0</v>
      </c>
      <c r="AR212" s="123">
        <v>0.56289999999999996</v>
      </c>
      <c r="AS212" s="123">
        <v>0</v>
      </c>
      <c r="AT212" s="74">
        <f t="shared" si="108"/>
        <v>0</v>
      </c>
      <c r="AU212" s="123">
        <v>0</v>
      </c>
      <c r="AV212" s="123">
        <v>0</v>
      </c>
      <c r="AW212" s="123">
        <v>0</v>
      </c>
      <c r="AX212" s="123">
        <v>0</v>
      </c>
      <c r="AY212" s="74">
        <f t="shared" si="109"/>
        <v>0</v>
      </c>
      <c r="AZ212" s="123">
        <v>0</v>
      </c>
      <c r="BA212" s="123">
        <v>0</v>
      </c>
      <c r="BB212" s="123">
        <v>0</v>
      </c>
      <c r="BC212" s="123">
        <v>0</v>
      </c>
      <c r="BD212" s="19"/>
      <c r="BE212" s="19"/>
      <c r="BF212" s="40"/>
      <c r="BG212" s="52"/>
      <c r="BH212" s="52"/>
      <c r="BI212" s="52"/>
      <c r="BJ212" s="41"/>
      <c r="BK212" s="1"/>
      <c r="BL212" s="1"/>
      <c r="BM212" s="19"/>
    </row>
    <row r="213" spans="1:65" ht="31.5" x14ac:dyDescent="0.25">
      <c r="A213" s="49" t="s">
        <v>349</v>
      </c>
      <c r="B213" s="57" t="s">
        <v>461</v>
      </c>
      <c r="C213" s="58" t="s">
        <v>462</v>
      </c>
      <c r="D213" s="123">
        <v>7.4241559999999998E-2</v>
      </c>
      <c r="E213" s="74">
        <f t="shared" si="110"/>
        <v>8.0399999999999999E-2</v>
      </c>
      <c r="F213" s="74">
        <f t="shared" si="111"/>
        <v>0</v>
      </c>
      <c r="G213" s="74">
        <f t="shared" si="111"/>
        <v>0</v>
      </c>
      <c r="H213" s="74">
        <f t="shared" si="111"/>
        <v>8.0399999999999999E-2</v>
      </c>
      <c r="I213" s="74">
        <f t="shared" si="111"/>
        <v>0</v>
      </c>
      <c r="J213" s="74">
        <f t="shared" si="100"/>
        <v>0</v>
      </c>
      <c r="K213" s="123">
        <v>0</v>
      </c>
      <c r="L213" s="123">
        <v>0</v>
      </c>
      <c r="M213" s="123">
        <v>0</v>
      </c>
      <c r="N213" s="123">
        <v>0</v>
      </c>
      <c r="O213" s="74">
        <f t="shared" si="101"/>
        <v>0</v>
      </c>
      <c r="P213" s="123">
        <v>0</v>
      </c>
      <c r="Q213" s="123">
        <v>0</v>
      </c>
      <c r="R213" s="123">
        <v>0</v>
      </c>
      <c r="S213" s="123">
        <v>0</v>
      </c>
      <c r="T213" s="74">
        <f t="shared" si="102"/>
        <v>0</v>
      </c>
      <c r="U213" s="123">
        <v>0</v>
      </c>
      <c r="V213" s="123">
        <v>0</v>
      </c>
      <c r="W213" s="123">
        <v>0</v>
      </c>
      <c r="X213" s="123">
        <v>0</v>
      </c>
      <c r="Y213" s="74">
        <f t="shared" si="103"/>
        <v>8.0399999999999999E-2</v>
      </c>
      <c r="Z213" s="123">
        <v>0</v>
      </c>
      <c r="AA213" s="123">
        <v>0</v>
      </c>
      <c r="AB213" s="123">
        <v>8.0399999999999999E-2</v>
      </c>
      <c r="AC213" s="123">
        <v>0</v>
      </c>
      <c r="AD213" s="123">
        <v>6.1867970000000001E-2</v>
      </c>
      <c r="AE213" s="74">
        <f t="shared" si="104"/>
        <v>6.7000000000000004E-2</v>
      </c>
      <c r="AF213" s="74">
        <f t="shared" si="105"/>
        <v>0</v>
      </c>
      <c r="AG213" s="74">
        <f t="shared" si="105"/>
        <v>0</v>
      </c>
      <c r="AH213" s="74">
        <f t="shared" si="105"/>
        <v>6.7000000000000004E-2</v>
      </c>
      <c r="AI213" s="74">
        <f t="shared" si="105"/>
        <v>0</v>
      </c>
      <c r="AJ213" s="74">
        <f t="shared" si="106"/>
        <v>0</v>
      </c>
      <c r="AK213" s="123">
        <v>0</v>
      </c>
      <c r="AL213" s="123">
        <v>0</v>
      </c>
      <c r="AM213" s="123">
        <v>0</v>
      </c>
      <c r="AN213" s="123">
        <v>0</v>
      </c>
      <c r="AO213" s="74">
        <f t="shared" si="107"/>
        <v>0</v>
      </c>
      <c r="AP213" s="123">
        <v>0</v>
      </c>
      <c r="AQ213" s="123">
        <v>0</v>
      </c>
      <c r="AR213" s="123">
        <v>0</v>
      </c>
      <c r="AS213" s="123">
        <v>0</v>
      </c>
      <c r="AT213" s="74">
        <f t="shared" si="108"/>
        <v>0</v>
      </c>
      <c r="AU213" s="123">
        <v>0</v>
      </c>
      <c r="AV213" s="123">
        <v>0</v>
      </c>
      <c r="AW213" s="123">
        <v>0</v>
      </c>
      <c r="AX213" s="123">
        <v>0</v>
      </c>
      <c r="AY213" s="74">
        <f t="shared" si="109"/>
        <v>6.7000000000000004E-2</v>
      </c>
      <c r="AZ213" s="123">
        <v>0</v>
      </c>
      <c r="BA213" s="123">
        <v>0</v>
      </c>
      <c r="BB213" s="123">
        <v>6.7000000000000004E-2</v>
      </c>
      <c r="BC213" s="123">
        <v>0</v>
      </c>
      <c r="BD213" s="19"/>
      <c r="BE213" s="19"/>
      <c r="BF213" s="40"/>
      <c r="BG213" s="52"/>
      <c r="BH213" s="52"/>
      <c r="BI213" s="52"/>
      <c r="BJ213" s="41"/>
      <c r="BK213" s="1"/>
      <c r="BL213" s="1"/>
      <c r="BM213" s="19"/>
    </row>
    <row r="214" spans="1:65" ht="31.5" x14ac:dyDescent="0.25">
      <c r="A214" s="49" t="s">
        <v>349</v>
      </c>
      <c r="B214" s="57" t="s">
        <v>463</v>
      </c>
      <c r="C214" s="58" t="s">
        <v>464</v>
      </c>
      <c r="D214" s="123">
        <v>0.1082282</v>
      </c>
      <c r="E214" s="74">
        <f t="shared" si="110"/>
        <v>0.126084</v>
      </c>
      <c r="F214" s="74">
        <f t="shared" si="111"/>
        <v>0</v>
      </c>
      <c r="G214" s="74">
        <f t="shared" si="111"/>
        <v>0</v>
      </c>
      <c r="H214" s="74">
        <f t="shared" si="111"/>
        <v>0.126084</v>
      </c>
      <c r="I214" s="74">
        <f t="shared" si="111"/>
        <v>0</v>
      </c>
      <c r="J214" s="74">
        <f t="shared" si="100"/>
        <v>0</v>
      </c>
      <c r="K214" s="123">
        <v>0</v>
      </c>
      <c r="L214" s="123">
        <v>0</v>
      </c>
      <c r="M214" s="123">
        <v>0</v>
      </c>
      <c r="N214" s="123">
        <v>0</v>
      </c>
      <c r="O214" s="74">
        <f t="shared" si="101"/>
        <v>0</v>
      </c>
      <c r="P214" s="123">
        <v>0</v>
      </c>
      <c r="Q214" s="123">
        <v>0</v>
      </c>
      <c r="R214" s="123">
        <v>0</v>
      </c>
      <c r="S214" s="123">
        <v>0</v>
      </c>
      <c r="T214" s="74">
        <f t="shared" si="102"/>
        <v>0</v>
      </c>
      <c r="U214" s="123">
        <v>0</v>
      </c>
      <c r="V214" s="123">
        <v>0</v>
      </c>
      <c r="W214" s="123">
        <v>0</v>
      </c>
      <c r="X214" s="123">
        <v>0</v>
      </c>
      <c r="Y214" s="74">
        <f t="shared" si="103"/>
        <v>0.126084</v>
      </c>
      <c r="Z214" s="123">
        <v>0</v>
      </c>
      <c r="AA214" s="123">
        <v>0</v>
      </c>
      <c r="AB214" s="123">
        <v>0.126084</v>
      </c>
      <c r="AC214" s="123">
        <v>0</v>
      </c>
      <c r="AD214" s="123">
        <v>9.019017E-2</v>
      </c>
      <c r="AE214" s="74">
        <f t="shared" si="104"/>
        <v>0.10507</v>
      </c>
      <c r="AF214" s="74">
        <f t="shared" si="105"/>
        <v>0</v>
      </c>
      <c r="AG214" s="74">
        <f t="shared" si="105"/>
        <v>0</v>
      </c>
      <c r="AH214" s="74">
        <f t="shared" si="105"/>
        <v>0.10507</v>
      </c>
      <c r="AI214" s="74">
        <f t="shared" si="105"/>
        <v>0</v>
      </c>
      <c r="AJ214" s="74">
        <f t="shared" si="106"/>
        <v>0</v>
      </c>
      <c r="AK214" s="123">
        <v>0</v>
      </c>
      <c r="AL214" s="123">
        <v>0</v>
      </c>
      <c r="AM214" s="123">
        <v>0</v>
      </c>
      <c r="AN214" s="123">
        <v>0</v>
      </c>
      <c r="AO214" s="74">
        <f t="shared" si="107"/>
        <v>0</v>
      </c>
      <c r="AP214" s="123">
        <v>0</v>
      </c>
      <c r="AQ214" s="123">
        <v>0</v>
      </c>
      <c r="AR214" s="123">
        <v>0</v>
      </c>
      <c r="AS214" s="123">
        <v>0</v>
      </c>
      <c r="AT214" s="74">
        <f t="shared" si="108"/>
        <v>0</v>
      </c>
      <c r="AU214" s="123">
        <v>0</v>
      </c>
      <c r="AV214" s="123">
        <v>0</v>
      </c>
      <c r="AW214" s="123">
        <v>0</v>
      </c>
      <c r="AX214" s="123">
        <v>0</v>
      </c>
      <c r="AY214" s="74">
        <f t="shared" si="109"/>
        <v>0.10507</v>
      </c>
      <c r="AZ214" s="123">
        <v>0</v>
      </c>
      <c r="BA214" s="123">
        <v>0</v>
      </c>
      <c r="BB214" s="123">
        <v>0.10507</v>
      </c>
      <c r="BC214" s="123">
        <v>0</v>
      </c>
      <c r="BD214" s="19"/>
      <c r="BE214" s="19"/>
      <c r="BF214" s="40"/>
      <c r="BG214" s="52"/>
      <c r="BH214" s="52"/>
      <c r="BI214" s="52"/>
      <c r="BJ214" s="41"/>
      <c r="BK214" s="1"/>
      <c r="BL214" s="1"/>
      <c r="BM214" s="19"/>
    </row>
    <row r="215" spans="1:65" ht="31.5" x14ac:dyDescent="0.25">
      <c r="A215" s="49" t="s">
        <v>349</v>
      </c>
      <c r="B215" s="57" t="s">
        <v>465</v>
      </c>
      <c r="C215" s="58" t="s">
        <v>466</v>
      </c>
      <c r="D215" s="123">
        <v>0.16147210000000001</v>
      </c>
      <c r="E215" s="74">
        <f t="shared" si="110"/>
        <v>0.15959999999999999</v>
      </c>
      <c r="F215" s="74">
        <f t="shared" si="111"/>
        <v>0</v>
      </c>
      <c r="G215" s="74">
        <f t="shared" si="111"/>
        <v>0</v>
      </c>
      <c r="H215" s="74">
        <f t="shared" si="111"/>
        <v>0.15959999999999999</v>
      </c>
      <c r="I215" s="74">
        <f t="shared" si="111"/>
        <v>0</v>
      </c>
      <c r="J215" s="74">
        <f t="shared" si="100"/>
        <v>0</v>
      </c>
      <c r="K215" s="123">
        <v>0</v>
      </c>
      <c r="L215" s="123">
        <v>0</v>
      </c>
      <c r="M215" s="123">
        <v>0</v>
      </c>
      <c r="N215" s="123">
        <v>0</v>
      </c>
      <c r="O215" s="74">
        <f t="shared" si="101"/>
        <v>0</v>
      </c>
      <c r="P215" s="123">
        <v>0</v>
      </c>
      <c r="Q215" s="123">
        <v>0</v>
      </c>
      <c r="R215" s="123">
        <v>0</v>
      </c>
      <c r="S215" s="123">
        <v>0</v>
      </c>
      <c r="T215" s="74">
        <f t="shared" si="102"/>
        <v>0</v>
      </c>
      <c r="U215" s="123">
        <v>0</v>
      </c>
      <c r="V215" s="123">
        <v>0</v>
      </c>
      <c r="W215" s="123">
        <v>0</v>
      </c>
      <c r="X215" s="123">
        <v>0</v>
      </c>
      <c r="Y215" s="74">
        <f t="shared" si="103"/>
        <v>0.15959999999999999</v>
      </c>
      <c r="Z215" s="123">
        <v>0</v>
      </c>
      <c r="AA215" s="123">
        <v>0</v>
      </c>
      <c r="AB215" s="123">
        <v>0.15959999999999999</v>
      </c>
      <c r="AC215" s="123">
        <v>0</v>
      </c>
      <c r="AD215" s="123">
        <v>0.13456009999999999</v>
      </c>
      <c r="AE215" s="74">
        <f t="shared" si="104"/>
        <v>0.13300000000000001</v>
      </c>
      <c r="AF215" s="74">
        <f t="shared" si="105"/>
        <v>0</v>
      </c>
      <c r="AG215" s="74">
        <f t="shared" si="105"/>
        <v>0</v>
      </c>
      <c r="AH215" s="74">
        <f t="shared" si="105"/>
        <v>0.13300000000000001</v>
      </c>
      <c r="AI215" s="74">
        <f t="shared" si="105"/>
        <v>0</v>
      </c>
      <c r="AJ215" s="74">
        <f t="shared" si="106"/>
        <v>0</v>
      </c>
      <c r="AK215" s="123">
        <v>0</v>
      </c>
      <c r="AL215" s="123">
        <v>0</v>
      </c>
      <c r="AM215" s="123">
        <v>0</v>
      </c>
      <c r="AN215" s="123">
        <v>0</v>
      </c>
      <c r="AO215" s="74">
        <f t="shared" si="107"/>
        <v>0</v>
      </c>
      <c r="AP215" s="123">
        <v>0</v>
      </c>
      <c r="AQ215" s="123">
        <v>0</v>
      </c>
      <c r="AR215" s="123">
        <v>0</v>
      </c>
      <c r="AS215" s="123">
        <v>0</v>
      </c>
      <c r="AT215" s="74">
        <f t="shared" si="108"/>
        <v>0</v>
      </c>
      <c r="AU215" s="123">
        <v>0</v>
      </c>
      <c r="AV215" s="123">
        <v>0</v>
      </c>
      <c r="AW215" s="123">
        <v>0</v>
      </c>
      <c r="AX215" s="123">
        <v>0</v>
      </c>
      <c r="AY215" s="74">
        <f t="shared" si="109"/>
        <v>0.13300000000000001</v>
      </c>
      <c r="AZ215" s="123">
        <v>0</v>
      </c>
      <c r="BA215" s="123">
        <v>0</v>
      </c>
      <c r="BB215" s="123">
        <v>0.13300000000000001</v>
      </c>
      <c r="BC215" s="123">
        <v>0</v>
      </c>
      <c r="BD215" s="19"/>
      <c r="BE215" s="19"/>
      <c r="BF215" s="40"/>
      <c r="BG215" s="52"/>
      <c r="BH215" s="52"/>
      <c r="BI215" s="52"/>
      <c r="BJ215" s="41"/>
      <c r="BK215" s="1"/>
      <c r="BL215" s="1"/>
      <c r="BM215" s="19"/>
    </row>
    <row r="216" spans="1:65" ht="31.5" x14ac:dyDescent="0.25">
      <c r="A216" s="49" t="s">
        <v>349</v>
      </c>
      <c r="B216" s="57" t="s">
        <v>467</v>
      </c>
      <c r="C216" s="58" t="s">
        <v>468</v>
      </c>
      <c r="D216" s="123">
        <v>0.21510673999999999</v>
      </c>
      <c r="E216" s="74">
        <f t="shared" si="110"/>
        <v>0.26400000000000001</v>
      </c>
      <c r="F216" s="74">
        <f t="shared" si="111"/>
        <v>0</v>
      </c>
      <c r="G216" s="74">
        <f t="shared" si="111"/>
        <v>0</v>
      </c>
      <c r="H216" s="74">
        <f t="shared" si="111"/>
        <v>0.26400000000000001</v>
      </c>
      <c r="I216" s="74">
        <f t="shared" si="111"/>
        <v>0</v>
      </c>
      <c r="J216" s="74">
        <f t="shared" si="100"/>
        <v>0</v>
      </c>
      <c r="K216" s="123">
        <v>0</v>
      </c>
      <c r="L216" s="123">
        <v>0</v>
      </c>
      <c r="M216" s="123">
        <v>0</v>
      </c>
      <c r="N216" s="123">
        <v>0</v>
      </c>
      <c r="O216" s="74">
        <f t="shared" si="101"/>
        <v>0</v>
      </c>
      <c r="P216" s="123">
        <v>0</v>
      </c>
      <c r="Q216" s="123">
        <v>0</v>
      </c>
      <c r="R216" s="123">
        <v>0</v>
      </c>
      <c r="S216" s="123">
        <v>0</v>
      </c>
      <c r="T216" s="74">
        <f t="shared" si="102"/>
        <v>0</v>
      </c>
      <c r="U216" s="123">
        <v>0</v>
      </c>
      <c r="V216" s="123">
        <v>0</v>
      </c>
      <c r="W216" s="123">
        <v>0</v>
      </c>
      <c r="X216" s="123">
        <v>0</v>
      </c>
      <c r="Y216" s="74">
        <f t="shared" si="103"/>
        <v>0.26400000000000001</v>
      </c>
      <c r="Z216" s="123">
        <v>0</v>
      </c>
      <c r="AA216" s="123">
        <v>0</v>
      </c>
      <c r="AB216" s="123">
        <v>0.26400000000000001</v>
      </c>
      <c r="AC216" s="123">
        <v>0</v>
      </c>
      <c r="AD216" s="123">
        <v>0.17925562</v>
      </c>
      <c r="AE216" s="74">
        <f t="shared" si="104"/>
        <v>0.22</v>
      </c>
      <c r="AF216" s="74">
        <f t="shared" si="105"/>
        <v>0</v>
      </c>
      <c r="AG216" s="74">
        <f t="shared" si="105"/>
        <v>0</v>
      </c>
      <c r="AH216" s="74">
        <f t="shared" si="105"/>
        <v>0.22</v>
      </c>
      <c r="AI216" s="74">
        <f t="shared" si="105"/>
        <v>0</v>
      </c>
      <c r="AJ216" s="74">
        <f t="shared" si="106"/>
        <v>0</v>
      </c>
      <c r="AK216" s="123">
        <v>0</v>
      </c>
      <c r="AL216" s="123">
        <v>0</v>
      </c>
      <c r="AM216" s="123">
        <v>0</v>
      </c>
      <c r="AN216" s="123">
        <v>0</v>
      </c>
      <c r="AO216" s="74">
        <f t="shared" si="107"/>
        <v>0</v>
      </c>
      <c r="AP216" s="123">
        <v>0</v>
      </c>
      <c r="AQ216" s="123">
        <v>0</v>
      </c>
      <c r="AR216" s="123">
        <v>0</v>
      </c>
      <c r="AS216" s="123">
        <v>0</v>
      </c>
      <c r="AT216" s="74">
        <f t="shared" si="108"/>
        <v>0</v>
      </c>
      <c r="AU216" s="123">
        <v>0</v>
      </c>
      <c r="AV216" s="123">
        <v>0</v>
      </c>
      <c r="AW216" s="123">
        <v>0</v>
      </c>
      <c r="AX216" s="123">
        <v>0</v>
      </c>
      <c r="AY216" s="74">
        <f t="shared" si="109"/>
        <v>0.22</v>
      </c>
      <c r="AZ216" s="123">
        <v>0</v>
      </c>
      <c r="BA216" s="123">
        <v>0</v>
      </c>
      <c r="BB216" s="123">
        <v>0.22</v>
      </c>
      <c r="BC216" s="123">
        <v>0</v>
      </c>
      <c r="BD216" s="19"/>
      <c r="BE216" s="19"/>
      <c r="BF216" s="40"/>
      <c r="BG216" s="52"/>
      <c r="BH216" s="52"/>
      <c r="BI216" s="52"/>
      <c r="BJ216" s="41"/>
      <c r="BK216" s="1"/>
      <c r="BL216" s="1"/>
      <c r="BM216" s="19"/>
    </row>
    <row r="217" spans="1:65" ht="31.5" x14ac:dyDescent="0.25">
      <c r="A217" s="49" t="s">
        <v>349</v>
      </c>
      <c r="B217" s="57" t="s">
        <v>469</v>
      </c>
      <c r="C217" s="58" t="s">
        <v>470</v>
      </c>
      <c r="D217" s="123">
        <v>0.1112336</v>
      </c>
      <c r="E217" s="74">
        <f t="shared" si="110"/>
        <v>0.11434800000000001</v>
      </c>
      <c r="F217" s="74">
        <f t="shared" si="111"/>
        <v>0</v>
      </c>
      <c r="G217" s="74">
        <f t="shared" si="111"/>
        <v>0</v>
      </c>
      <c r="H217" s="74">
        <f t="shared" si="111"/>
        <v>0.11434800000000001</v>
      </c>
      <c r="I217" s="74">
        <f t="shared" si="111"/>
        <v>0</v>
      </c>
      <c r="J217" s="74">
        <f t="shared" si="100"/>
        <v>0</v>
      </c>
      <c r="K217" s="123">
        <v>0</v>
      </c>
      <c r="L217" s="123">
        <v>0</v>
      </c>
      <c r="M217" s="123">
        <v>0</v>
      </c>
      <c r="N217" s="123">
        <v>0</v>
      </c>
      <c r="O217" s="74">
        <f t="shared" si="101"/>
        <v>0</v>
      </c>
      <c r="P217" s="123">
        <v>0</v>
      </c>
      <c r="Q217" s="123">
        <v>0</v>
      </c>
      <c r="R217" s="123">
        <v>0</v>
      </c>
      <c r="S217" s="123">
        <v>0</v>
      </c>
      <c r="T217" s="74">
        <f t="shared" si="102"/>
        <v>0</v>
      </c>
      <c r="U217" s="123">
        <v>0</v>
      </c>
      <c r="V217" s="123">
        <v>0</v>
      </c>
      <c r="W217" s="123">
        <v>0</v>
      </c>
      <c r="X217" s="123">
        <v>0</v>
      </c>
      <c r="Y217" s="74">
        <f t="shared" si="103"/>
        <v>0.11434800000000001</v>
      </c>
      <c r="Z217" s="123">
        <v>0</v>
      </c>
      <c r="AA217" s="123">
        <v>0</v>
      </c>
      <c r="AB217" s="123">
        <v>0.11434800000000001</v>
      </c>
      <c r="AC217" s="123">
        <v>0</v>
      </c>
      <c r="AD217" s="123">
        <v>9.2693999999999999E-2</v>
      </c>
      <c r="AE217" s="74">
        <f t="shared" si="104"/>
        <v>9.529E-2</v>
      </c>
      <c r="AF217" s="74">
        <f t="shared" si="105"/>
        <v>0</v>
      </c>
      <c r="AG217" s="74">
        <f t="shared" si="105"/>
        <v>0</v>
      </c>
      <c r="AH217" s="74">
        <f t="shared" si="105"/>
        <v>9.529E-2</v>
      </c>
      <c r="AI217" s="74">
        <f t="shared" si="105"/>
        <v>0</v>
      </c>
      <c r="AJ217" s="74">
        <f t="shared" si="106"/>
        <v>0</v>
      </c>
      <c r="AK217" s="123">
        <v>0</v>
      </c>
      <c r="AL217" s="123">
        <v>0</v>
      </c>
      <c r="AM217" s="123">
        <v>0</v>
      </c>
      <c r="AN217" s="123">
        <v>0</v>
      </c>
      <c r="AO217" s="74">
        <f t="shared" si="107"/>
        <v>0</v>
      </c>
      <c r="AP217" s="123">
        <v>0</v>
      </c>
      <c r="AQ217" s="123">
        <v>0</v>
      </c>
      <c r="AR217" s="123">
        <v>0</v>
      </c>
      <c r="AS217" s="123">
        <v>0</v>
      </c>
      <c r="AT217" s="74">
        <f t="shared" si="108"/>
        <v>9.529E-2</v>
      </c>
      <c r="AU217" s="123">
        <v>0</v>
      </c>
      <c r="AV217" s="123">
        <v>0</v>
      </c>
      <c r="AW217" s="123">
        <v>9.529E-2</v>
      </c>
      <c r="AX217" s="123">
        <v>0</v>
      </c>
      <c r="AY217" s="74">
        <f t="shared" si="109"/>
        <v>0</v>
      </c>
      <c r="AZ217" s="123">
        <v>0</v>
      </c>
      <c r="BA217" s="123">
        <v>0</v>
      </c>
      <c r="BB217" s="123">
        <v>0</v>
      </c>
      <c r="BC217" s="123">
        <v>0</v>
      </c>
      <c r="BD217" s="19"/>
      <c r="BE217" s="19"/>
      <c r="BF217" s="40"/>
      <c r="BG217" s="52"/>
      <c r="BH217" s="52"/>
      <c r="BI217" s="52"/>
      <c r="BJ217" s="41"/>
      <c r="BK217" s="1"/>
      <c r="BL217" s="1"/>
      <c r="BM217" s="19"/>
    </row>
    <row r="218" spans="1:65" ht="31.5" x14ac:dyDescent="0.25">
      <c r="A218" s="49" t="s">
        <v>349</v>
      </c>
      <c r="B218" s="57" t="s">
        <v>471</v>
      </c>
      <c r="C218" s="58" t="s">
        <v>472</v>
      </c>
      <c r="D218" s="123">
        <v>0.48560687999999991</v>
      </c>
      <c r="E218" s="74">
        <f t="shared" si="110"/>
        <v>0.48560687999999996</v>
      </c>
      <c r="F218" s="74">
        <f t="shared" si="111"/>
        <v>0</v>
      </c>
      <c r="G218" s="74">
        <f t="shared" si="111"/>
        <v>0</v>
      </c>
      <c r="H218" s="74">
        <f t="shared" si="111"/>
        <v>0.48560687999999996</v>
      </c>
      <c r="I218" s="74">
        <f t="shared" si="111"/>
        <v>0</v>
      </c>
      <c r="J218" s="74">
        <f t="shared" si="100"/>
        <v>0.48560687999999996</v>
      </c>
      <c r="K218" s="123">
        <v>0</v>
      </c>
      <c r="L218" s="123">
        <v>0</v>
      </c>
      <c r="M218" s="123">
        <f>485.60688/1000</f>
        <v>0.48560687999999996</v>
      </c>
      <c r="N218" s="123">
        <v>0</v>
      </c>
      <c r="O218" s="74">
        <f t="shared" si="101"/>
        <v>0</v>
      </c>
      <c r="P218" s="123">
        <v>0</v>
      </c>
      <c r="Q218" s="123">
        <v>0</v>
      </c>
      <c r="R218" s="123">
        <v>0</v>
      </c>
      <c r="S218" s="123">
        <v>0</v>
      </c>
      <c r="T218" s="74">
        <f t="shared" si="102"/>
        <v>0</v>
      </c>
      <c r="U218" s="123">
        <v>0</v>
      </c>
      <c r="V218" s="123">
        <v>0</v>
      </c>
      <c r="W218" s="123">
        <v>0</v>
      </c>
      <c r="X218" s="123">
        <v>0</v>
      </c>
      <c r="Y218" s="74">
        <f t="shared" si="103"/>
        <v>0</v>
      </c>
      <c r="Z218" s="123">
        <v>0</v>
      </c>
      <c r="AA218" s="123">
        <v>0</v>
      </c>
      <c r="AB218" s="123">
        <v>0</v>
      </c>
      <c r="AC218" s="123">
        <v>0</v>
      </c>
      <c r="AD218" s="123">
        <v>0.40467239999999999</v>
      </c>
      <c r="AE218" s="74">
        <f t="shared" si="104"/>
        <v>0.40467239999999999</v>
      </c>
      <c r="AF218" s="74">
        <f t="shared" si="105"/>
        <v>0</v>
      </c>
      <c r="AG218" s="74">
        <f t="shared" si="105"/>
        <v>0</v>
      </c>
      <c r="AH218" s="74">
        <f t="shared" si="105"/>
        <v>0.40467239999999999</v>
      </c>
      <c r="AI218" s="74">
        <f t="shared" si="105"/>
        <v>0</v>
      </c>
      <c r="AJ218" s="74">
        <f t="shared" si="106"/>
        <v>0.40467239999999999</v>
      </c>
      <c r="AK218" s="123">
        <v>0</v>
      </c>
      <c r="AL218" s="123">
        <v>0</v>
      </c>
      <c r="AM218" s="123">
        <v>0.40467239999999999</v>
      </c>
      <c r="AN218" s="123">
        <v>0</v>
      </c>
      <c r="AO218" s="74">
        <f t="shared" si="107"/>
        <v>0</v>
      </c>
      <c r="AP218" s="123">
        <v>0</v>
      </c>
      <c r="AQ218" s="123">
        <v>0</v>
      </c>
      <c r="AR218" s="123">
        <v>0</v>
      </c>
      <c r="AS218" s="123">
        <v>0</v>
      </c>
      <c r="AT218" s="74">
        <f t="shared" si="108"/>
        <v>0</v>
      </c>
      <c r="AU218" s="123">
        <v>0</v>
      </c>
      <c r="AV218" s="123">
        <v>0</v>
      </c>
      <c r="AW218" s="123">
        <v>0</v>
      </c>
      <c r="AX218" s="123">
        <v>0</v>
      </c>
      <c r="AY218" s="74">
        <f t="shared" si="109"/>
        <v>0</v>
      </c>
      <c r="AZ218" s="123">
        <v>0</v>
      </c>
      <c r="BA218" s="123">
        <v>0</v>
      </c>
      <c r="BB218" s="123">
        <v>0</v>
      </c>
      <c r="BC218" s="123">
        <v>0</v>
      </c>
      <c r="BD218" s="19"/>
      <c r="BE218" s="19"/>
      <c r="BF218" s="40"/>
      <c r="BG218" s="52"/>
      <c r="BH218" s="52"/>
      <c r="BI218" s="52"/>
      <c r="BJ218" s="41"/>
      <c r="BK218" s="1"/>
      <c r="BL218" s="1"/>
      <c r="BM218" s="19"/>
    </row>
    <row r="219" spans="1:65" ht="31.5" x14ac:dyDescent="0.25">
      <c r="A219" s="49" t="s">
        <v>349</v>
      </c>
      <c r="B219" s="57" t="s">
        <v>473</v>
      </c>
      <c r="C219" s="58" t="s">
        <v>474</v>
      </c>
      <c r="D219" s="123">
        <v>1.6207273199999999</v>
      </c>
      <c r="E219" s="74">
        <f t="shared" si="110"/>
        <v>1.549272</v>
      </c>
      <c r="F219" s="74">
        <f t="shared" si="111"/>
        <v>0</v>
      </c>
      <c r="G219" s="74">
        <f t="shared" si="111"/>
        <v>0</v>
      </c>
      <c r="H219" s="74">
        <f t="shared" si="111"/>
        <v>1.549272</v>
      </c>
      <c r="I219" s="74">
        <f t="shared" si="111"/>
        <v>0</v>
      </c>
      <c r="J219" s="74">
        <f t="shared" si="100"/>
        <v>0</v>
      </c>
      <c r="K219" s="123">
        <v>0</v>
      </c>
      <c r="L219" s="123">
        <v>0</v>
      </c>
      <c r="M219" s="123">
        <v>0</v>
      </c>
      <c r="N219" s="123">
        <v>0</v>
      </c>
      <c r="O219" s="74">
        <f t="shared" si="101"/>
        <v>0</v>
      </c>
      <c r="P219" s="123">
        <v>0</v>
      </c>
      <c r="Q219" s="123">
        <v>0</v>
      </c>
      <c r="R219" s="123">
        <v>0</v>
      </c>
      <c r="S219" s="123">
        <v>0</v>
      </c>
      <c r="T219" s="74">
        <f t="shared" si="102"/>
        <v>0</v>
      </c>
      <c r="U219" s="123">
        <v>0</v>
      </c>
      <c r="V219" s="123">
        <v>0</v>
      </c>
      <c r="W219" s="123">
        <v>0</v>
      </c>
      <c r="X219" s="123">
        <v>0</v>
      </c>
      <c r="Y219" s="74">
        <f t="shared" si="103"/>
        <v>1.549272</v>
      </c>
      <c r="Z219" s="123">
        <v>0</v>
      </c>
      <c r="AA219" s="123">
        <v>0</v>
      </c>
      <c r="AB219" s="123">
        <v>1.549272</v>
      </c>
      <c r="AC219" s="123">
        <v>0</v>
      </c>
      <c r="AD219" s="123">
        <v>1.3506061</v>
      </c>
      <c r="AE219" s="74">
        <f t="shared" si="104"/>
        <v>1.2910599999999999</v>
      </c>
      <c r="AF219" s="74">
        <f t="shared" si="105"/>
        <v>0</v>
      </c>
      <c r="AG219" s="74">
        <f t="shared" si="105"/>
        <v>0</v>
      </c>
      <c r="AH219" s="74">
        <f t="shared" si="105"/>
        <v>1.2910599999999999</v>
      </c>
      <c r="AI219" s="74">
        <f t="shared" si="105"/>
        <v>0</v>
      </c>
      <c r="AJ219" s="74">
        <f t="shared" si="106"/>
        <v>0</v>
      </c>
      <c r="AK219" s="123">
        <v>0</v>
      </c>
      <c r="AL219" s="123">
        <v>0</v>
      </c>
      <c r="AM219" s="123">
        <v>0</v>
      </c>
      <c r="AN219" s="123">
        <v>0</v>
      </c>
      <c r="AO219" s="74">
        <f t="shared" si="107"/>
        <v>0</v>
      </c>
      <c r="AP219" s="123">
        <v>0</v>
      </c>
      <c r="AQ219" s="123">
        <v>0</v>
      </c>
      <c r="AR219" s="123">
        <v>0</v>
      </c>
      <c r="AS219" s="123">
        <v>0</v>
      </c>
      <c r="AT219" s="74">
        <f t="shared" si="108"/>
        <v>0</v>
      </c>
      <c r="AU219" s="123">
        <v>0</v>
      </c>
      <c r="AV219" s="123">
        <v>0</v>
      </c>
      <c r="AW219" s="123">
        <v>0</v>
      </c>
      <c r="AX219" s="123">
        <v>0</v>
      </c>
      <c r="AY219" s="74">
        <f t="shared" si="109"/>
        <v>1.2910599999999999</v>
      </c>
      <c r="AZ219" s="123">
        <v>0</v>
      </c>
      <c r="BA219" s="123">
        <v>0</v>
      </c>
      <c r="BB219" s="123">
        <v>1.2910599999999999</v>
      </c>
      <c r="BC219" s="123">
        <v>0</v>
      </c>
      <c r="BD219" s="19"/>
      <c r="BE219" s="19"/>
      <c r="BF219" s="40"/>
      <c r="BG219" s="52"/>
      <c r="BH219" s="52"/>
      <c r="BI219" s="52"/>
      <c r="BJ219" s="41"/>
      <c r="BK219" s="1"/>
      <c r="BL219" s="1"/>
      <c r="BM219" s="19"/>
    </row>
    <row r="220" spans="1:65" ht="31.5" x14ac:dyDescent="0.25">
      <c r="A220" s="49" t="s">
        <v>349</v>
      </c>
      <c r="B220" s="57" t="s">
        <v>475</v>
      </c>
      <c r="C220" s="58" t="s">
        <v>476</v>
      </c>
      <c r="D220" s="123">
        <v>0.87127692000000001</v>
      </c>
      <c r="E220" s="74">
        <f t="shared" si="110"/>
        <v>0.98607600000000006</v>
      </c>
      <c r="F220" s="74">
        <f t="shared" si="111"/>
        <v>0</v>
      </c>
      <c r="G220" s="74">
        <f t="shared" si="111"/>
        <v>0</v>
      </c>
      <c r="H220" s="74">
        <f t="shared" si="111"/>
        <v>0.98607600000000006</v>
      </c>
      <c r="I220" s="74">
        <f t="shared" si="111"/>
        <v>0</v>
      </c>
      <c r="J220" s="74">
        <f t="shared" si="100"/>
        <v>0</v>
      </c>
      <c r="K220" s="123">
        <v>0</v>
      </c>
      <c r="L220" s="123">
        <v>0</v>
      </c>
      <c r="M220" s="123">
        <v>0</v>
      </c>
      <c r="N220" s="123">
        <v>0</v>
      </c>
      <c r="O220" s="74">
        <f t="shared" si="101"/>
        <v>0</v>
      </c>
      <c r="P220" s="123">
        <v>0</v>
      </c>
      <c r="Q220" s="123">
        <v>0</v>
      </c>
      <c r="R220" s="123">
        <v>0</v>
      </c>
      <c r="S220" s="123">
        <v>0</v>
      </c>
      <c r="T220" s="74">
        <f t="shared" si="102"/>
        <v>0</v>
      </c>
      <c r="U220" s="123">
        <v>0</v>
      </c>
      <c r="V220" s="123">
        <v>0</v>
      </c>
      <c r="W220" s="123">
        <v>0</v>
      </c>
      <c r="X220" s="123">
        <v>0</v>
      </c>
      <c r="Y220" s="74">
        <f t="shared" si="103"/>
        <v>0.98607600000000006</v>
      </c>
      <c r="Z220" s="123">
        <v>0</v>
      </c>
      <c r="AA220" s="123">
        <v>0</v>
      </c>
      <c r="AB220" s="123">
        <v>0.98607600000000006</v>
      </c>
      <c r="AC220" s="123">
        <v>0</v>
      </c>
      <c r="AD220" s="123">
        <v>0.7260641000000001</v>
      </c>
      <c r="AE220" s="74">
        <f t="shared" si="104"/>
        <v>0.82173000000000007</v>
      </c>
      <c r="AF220" s="74">
        <f t="shared" si="105"/>
        <v>0</v>
      </c>
      <c r="AG220" s="74">
        <f t="shared" si="105"/>
        <v>0</v>
      </c>
      <c r="AH220" s="74">
        <f t="shared" si="105"/>
        <v>0.82173000000000007</v>
      </c>
      <c r="AI220" s="74">
        <f t="shared" si="105"/>
        <v>0</v>
      </c>
      <c r="AJ220" s="74">
        <f t="shared" si="106"/>
        <v>0</v>
      </c>
      <c r="AK220" s="123">
        <v>0</v>
      </c>
      <c r="AL220" s="123">
        <v>0</v>
      </c>
      <c r="AM220" s="123">
        <v>0</v>
      </c>
      <c r="AN220" s="123">
        <v>0</v>
      </c>
      <c r="AO220" s="74">
        <f t="shared" si="107"/>
        <v>0</v>
      </c>
      <c r="AP220" s="123">
        <v>0</v>
      </c>
      <c r="AQ220" s="123">
        <v>0</v>
      </c>
      <c r="AR220" s="123">
        <v>0</v>
      </c>
      <c r="AS220" s="123">
        <v>0</v>
      </c>
      <c r="AT220" s="74">
        <f t="shared" si="108"/>
        <v>0</v>
      </c>
      <c r="AU220" s="123">
        <v>0</v>
      </c>
      <c r="AV220" s="123">
        <v>0</v>
      </c>
      <c r="AW220" s="123">
        <v>0</v>
      </c>
      <c r="AX220" s="123">
        <v>0</v>
      </c>
      <c r="AY220" s="74">
        <f t="shared" si="109"/>
        <v>0.82173000000000007</v>
      </c>
      <c r="AZ220" s="123">
        <v>0</v>
      </c>
      <c r="BA220" s="123">
        <v>0</v>
      </c>
      <c r="BB220" s="123">
        <v>0.82173000000000007</v>
      </c>
      <c r="BC220" s="123">
        <v>0</v>
      </c>
      <c r="BD220" s="19"/>
      <c r="BE220" s="19"/>
      <c r="BF220" s="40"/>
      <c r="BG220" s="52"/>
      <c r="BH220" s="52"/>
      <c r="BI220" s="52"/>
      <c r="BJ220" s="41"/>
      <c r="BK220" s="1"/>
      <c r="BL220" s="1"/>
      <c r="BM220" s="19"/>
    </row>
    <row r="221" spans="1:65" ht="31.5" x14ac:dyDescent="0.25">
      <c r="A221" s="49" t="s">
        <v>349</v>
      </c>
      <c r="B221" s="57" t="s">
        <v>477</v>
      </c>
      <c r="C221" s="58" t="s">
        <v>478</v>
      </c>
      <c r="D221" s="123">
        <v>0.895119</v>
      </c>
      <c r="E221" s="74">
        <f t="shared" si="110"/>
        <v>0.98607600000000006</v>
      </c>
      <c r="F221" s="74">
        <f t="shared" si="111"/>
        <v>0</v>
      </c>
      <c r="G221" s="74">
        <f t="shared" si="111"/>
        <v>0</v>
      </c>
      <c r="H221" s="74">
        <f t="shared" si="111"/>
        <v>0.98607600000000006</v>
      </c>
      <c r="I221" s="74">
        <f t="shared" si="111"/>
        <v>0</v>
      </c>
      <c r="J221" s="74">
        <f>SUBTOTAL(9,K221:N221)</f>
        <v>0</v>
      </c>
      <c r="K221" s="123">
        <v>0</v>
      </c>
      <c r="L221" s="123">
        <v>0</v>
      </c>
      <c r="M221" s="123">
        <v>0</v>
      </c>
      <c r="N221" s="123">
        <v>0</v>
      </c>
      <c r="O221" s="74">
        <f t="shared" si="101"/>
        <v>0</v>
      </c>
      <c r="P221" s="123">
        <v>0</v>
      </c>
      <c r="Q221" s="123">
        <v>0</v>
      </c>
      <c r="R221" s="123">
        <v>0</v>
      </c>
      <c r="S221" s="123">
        <v>0</v>
      </c>
      <c r="T221" s="74">
        <f t="shared" si="102"/>
        <v>0</v>
      </c>
      <c r="U221" s="123">
        <v>0</v>
      </c>
      <c r="V221" s="123">
        <v>0</v>
      </c>
      <c r="W221" s="123">
        <v>0</v>
      </c>
      <c r="X221" s="123">
        <v>0</v>
      </c>
      <c r="Y221" s="74">
        <f t="shared" si="103"/>
        <v>0.98607600000000006</v>
      </c>
      <c r="Z221" s="123">
        <v>0</v>
      </c>
      <c r="AA221" s="123">
        <v>0</v>
      </c>
      <c r="AB221" s="123">
        <v>0.98607600000000006</v>
      </c>
      <c r="AC221" s="123">
        <v>0</v>
      </c>
      <c r="AD221" s="123">
        <v>0.74593200000000004</v>
      </c>
      <c r="AE221" s="74">
        <f t="shared" si="104"/>
        <v>0.82173000000000007</v>
      </c>
      <c r="AF221" s="74">
        <f t="shared" si="105"/>
        <v>0</v>
      </c>
      <c r="AG221" s="74">
        <f t="shared" si="105"/>
        <v>0</v>
      </c>
      <c r="AH221" s="74">
        <f t="shared" si="105"/>
        <v>0.82173000000000007</v>
      </c>
      <c r="AI221" s="74">
        <f t="shared" ref="AI221:AI238" si="112">AN221+AS221+AX221+BC221</f>
        <v>0</v>
      </c>
      <c r="AJ221" s="74">
        <f t="shared" si="106"/>
        <v>0</v>
      </c>
      <c r="AK221" s="123">
        <v>0</v>
      </c>
      <c r="AL221" s="123">
        <v>0</v>
      </c>
      <c r="AM221" s="123">
        <v>0</v>
      </c>
      <c r="AN221" s="123">
        <v>0</v>
      </c>
      <c r="AO221" s="74">
        <f t="shared" si="107"/>
        <v>0</v>
      </c>
      <c r="AP221" s="123">
        <v>0</v>
      </c>
      <c r="AQ221" s="123">
        <v>0</v>
      </c>
      <c r="AR221" s="123">
        <v>0</v>
      </c>
      <c r="AS221" s="123">
        <v>0</v>
      </c>
      <c r="AT221" s="74">
        <f t="shared" si="108"/>
        <v>0</v>
      </c>
      <c r="AU221" s="123">
        <v>0</v>
      </c>
      <c r="AV221" s="123">
        <v>0</v>
      </c>
      <c r="AW221" s="123">
        <v>0</v>
      </c>
      <c r="AX221" s="123">
        <v>0</v>
      </c>
      <c r="AY221" s="74">
        <f t="shared" si="109"/>
        <v>0.82173000000000007</v>
      </c>
      <c r="AZ221" s="123">
        <v>0</v>
      </c>
      <c r="BA221" s="123">
        <v>0</v>
      </c>
      <c r="BB221" s="123">
        <v>0.82173000000000007</v>
      </c>
      <c r="BC221" s="123">
        <v>0</v>
      </c>
      <c r="BD221" s="19"/>
      <c r="BE221" s="19"/>
      <c r="BF221" s="40"/>
      <c r="BG221" s="52"/>
      <c r="BH221" s="52"/>
      <c r="BI221" s="52"/>
      <c r="BJ221" s="41"/>
      <c r="BK221" s="1"/>
      <c r="BL221" s="1"/>
      <c r="BM221" s="19"/>
    </row>
    <row r="222" spans="1:65" ht="31.5" x14ac:dyDescent="0.25">
      <c r="A222" s="72" t="s">
        <v>349</v>
      </c>
      <c r="B222" s="63" t="s">
        <v>479</v>
      </c>
      <c r="C222" s="66" t="s">
        <v>480</v>
      </c>
      <c r="D222" s="123">
        <v>9.1341114300000008</v>
      </c>
      <c r="E222" s="74">
        <f>SUBTOTAL(9,F222:I222)</f>
        <v>9.1341114300000008</v>
      </c>
      <c r="F222" s="74">
        <f>K222+P222+U222+Z222</f>
        <v>0</v>
      </c>
      <c r="G222" s="74">
        <f>L222+Q222+V222+AA222</f>
        <v>0</v>
      </c>
      <c r="H222" s="74">
        <f>M222+R222+W222+AB222</f>
        <v>9.1341114300000008</v>
      </c>
      <c r="I222" s="74">
        <f>N222+S222+X222+AC222</f>
        <v>0</v>
      </c>
      <c r="J222" s="74">
        <f>SUBTOTAL(9,K222:N222)</f>
        <v>9.1341114300000008</v>
      </c>
      <c r="K222" s="123">
        <v>0</v>
      </c>
      <c r="L222" s="123">
        <v>0</v>
      </c>
      <c r="M222" s="123">
        <f>9134.11143/1000</f>
        <v>9.1341114300000008</v>
      </c>
      <c r="N222" s="123">
        <v>0</v>
      </c>
      <c r="O222" s="74">
        <f>SUBTOTAL(9,P222:S222)</f>
        <v>0</v>
      </c>
      <c r="P222" s="123">
        <v>0</v>
      </c>
      <c r="Q222" s="123">
        <v>0</v>
      </c>
      <c r="R222" s="123">
        <v>0</v>
      </c>
      <c r="S222" s="123">
        <v>0</v>
      </c>
      <c r="T222" s="74">
        <f t="shared" ref="T222:T238" si="113">SUBTOTAL(9,U222:X222)</f>
        <v>0</v>
      </c>
      <c r="U222" s="123">
        <v>0</v>
      </c>
      <c r="V222" s="123">
        <v>0</v>
      </c>
      <c r="W222" s="123">
        <v>0</v>
      </c>
      <c r="X222" s="123">
        <v>0</v>
      </c>
      <c r="Y222" s="74">
        <f t="shared" ref="Y222:Y238" si="114">SUBTOTAL(9,Z222:AC222)</f>
        <v>0</v>
      </c>
      <c r="Z222" s="123">
        <v>0</v>
      </c>
      <c r="AA222" s="123">
        <v>0</v>
      </c>
      <c r="AB222" s="123">
        <v>0</v>
      </c>
      <c r="AC222" s="123">
        <v>0</v>
      </c>
      <c r="AD222" s="123">
        <v>0</v>
      </c>
      <c r="AE222" s="74">
        <f t="shared" ref="AE222:AE238" si="115">SUBTOTAL(9,AF222:AI222)</f>
        <v>0</v>
      </c>
      <c r="AF222" s="74">
        <f t="shared" ref="AF222:AH238" si="116">AK222+AP222+AU222+AZ222</f>
        <v>0</v>
      </c>
      <c r="AG222" s="74">
        <f t="shared" si="116"/>
        <v>0</v>
      </c>
      <c r="AH222" s="74">
        <f t="shared" si="116"/>
        <v>0</v>
      </c>
      <c r="AI222" s="74">
        <f t="shared" si="112"/>
        <v>0</v>
      </c>
      <c r="AJ222" s="74">
        <f t="shared" ref="AJ222:AJ238" si="117">SUBTOTAL(9,AK222:AN222)</f>
        <v>0</v>
      </c>
      <c r="AK222" s="123">
        <v>0</v>
      </c>
      <c r="AL222" s="123">
        <v>0</v>
      </c>
      <c r="AM222" s="123">
        <v>0</v>
      </c>
      <c r="AN222" s="123">
        <v>0</v>
      </c>
      <c r="AO222" s="74">
        <f t="shared" ref="AO222:AO238" si="118">SUBTOTAL(9,AP222:AS222)</f>
        <v>0</v>
      </c>
      <c r="AP222" s="123">
        <v>0</v>
      </c>
      <c r="AQ222" s="123">
        <v>0</v>
      </c>
      <c r="AR222" s="123">
        <v>0</v>
      </c>
      <c r="AS222" s="123">
        <v>0</v>
      </c>
      <c r="AT222" s="74">
        <f t="shared" ref="AT222:AT238" si="119">SUBTOTAL(9,AU222:AX222)</f>
        <v>0</v>
      </c>
      <c r="AU222" s="123">
        <v>0</v>
      </c>
      <c r="AV222" s="123">
        <v>0</v>
      </c>
      <c r="AW222" s="123">
        <v>0</v>
      </c>
      <c r="AX222" s="123">
        <v>0</v>
      </c>
      <c r="AY222" s="74">
        <f t="shared" ref="AY222:AY238" si="120">SUBTOTAL(9,AZ222:BC222)</f>
        <v>0</v>
      </c>
      <c r="AZ222" s="123">
        <v>0</v>
      </c>
      <c r="BA222" s="123">
        <v>0</v>
      </c>
      <c r="BB222" s="123">
        <v>0</v>
      </c>
      <c r="BC222" s="123">
        <v>0</v>
      </c>
      <c r="BD222" s="19"/>
      <c r="BE222" s="19"/>
      <c r="BF222" s="40"/>
      <c r="BG222" s="52"/>
      <c r="BH222" s="52"/>
      <c r="BI222" s="52"/>
      <c r="BJ222" s="41"/>
      <c r="BK222" s="1"/>
      <c r="BL222" s="1"/>
      <c r="BM222" s="19"/>
    </row>
    <row r="223" spans="1:65" ht="31.5" x14ac:dyDescent="0.25">
      <c r="A223" s="49" t="s">
        <v>349</v>
      </c>
      <c r="B223" s="57" t="s">
        <v>481</v>
      </c>
      <c r="C223" s="58" t="s">
        <v>482</v>
      </c>
      <c r="D223" s="123">
        <v>5.7413040000000004</v>
      </c>
      <c r="E223" s="74">
        <f t="shared" ref="E223:E238" si="121">SUBTOTAL(9,F223:I223)</f>
        <v>0</v>
      </c>
      <c r="F223" s="74">
        <f t="shared" ref="F223:I238" si="122">K223+P223+U223+Z223</f>
        <v>0</v>
      </c>
      <c r="G223" s="74">
        <f t="shared" si="122"/>
        <v>0</v>
      </c>
      <c r="H223" s="74">
        <f t="shared" si="122"/>
        <v>0</v>
      </c>
      <c r="I223" s="74">
        <f t="shared" si="122"/>
        <v>0</v>
      </c>
      <c r="J223" s="74">
        <f t="shared" ref="J223:J238" si="123">SUBTOTAL(9,K223:N223)</f>
        <v>0</v>
      </c>
      <c r="K223" s="123">
        <v>0</v>
      </c>
      <c r="L223" s="123">
        <v>0</v>
      </c>
      <c r="M223" s="123">
        <v>0</v>
      </c>
      <c r="N223" s="123">
        <v>0</v>
      </c>
      <c r="O223" s="74">
        <f t="shared" ref="O223:O235" si="124">SUBTOTAL(9,P223:S223)</f>
        <v>0</v>
      </c>
      <c r="P223" s="123">
        <v>0</v>
      </c>
      <c r="Q223" s="123">
        <v>0</v>
      </c>
      <c r="R223" s="123">
        <v>0</v>
      </c>
      <c r="S223" s="123">
        <v>0</v>
      </c>
      <c r="T223" s="74">
        <f t="shared" si="113"/>
        <v>0</v>
      </c>
      <c r="U223" s="123">
        <v>0</v>
      </c>
      <c r="V223" s="123">
        <v>0</v>
      </c>
      <c r="W223" s="123">
        <v>0</v>
      </c>
      <c r="X223" s="123">
        <v>0</v>
      </c>
      <c r="Y223" s="74">
        <f t="shared" si="114"/>
        <v>0</v>
      </c>
      <c r="Z223" s="123">
        <v>0</v>
      </c>
      <c r="AA223" s="123">
        <v>0</v>
      </c>
      <c r="AB223" s="123">
        <v>0</v>
      </c>
      <c r="AC223" s="123">
        <v>0</v>
      </c>
      <c r="AD223" s="123">
        <v>4.7844199999999999</v>
      </c>
      <c r="AE223" s="74">
        <f t="shared" si="115"/>
        <v>0</v>
      </c>
      <c r="AF223" s="74">
        <f t="shared" si="116"/>
        <v>0</v>
      </c>
      <c r="AG223" s="74">
        <f t="shared" si="116"/>
        <v>0</v>
      </c>
      <c r="AH223" s="74">
        <f t="shared" si="116"/>
        <v>0</v>
      </c>
      <c r="AI223" s="74">
        <f t="shared" si="112"/>
        <v>0</v>
      </c>
      <c r="AJ223" s="74">
        <f t="shared" si="117"/>
        <v>0</v>
      </c>
      <c r="AK223" s="123">
        <v>0</v>
      </c>
      <c r="AL223" s="123">
        <v>0</v>
      </c>
      <c r="AM223" s="123">
        <v>0</v>
      </c>
      <c r="AN223" s="123">
        <v>0</v>
      </c>
      <c r="AO223" s="74">
        <f t="shared" si="118"/>
        <v>0</v>
      </c>
      <c r="AP223" s="123">
        <v>0</v>
      </c>
      <c r="AQ223" s="123">
        <v>0</v>
      </c>
      <c r="AR223" s="123">
        <v>0</v>
      </c>
      <c r="AS223" s="123">
        <v>0</v>
      </c>
      <c r="AT223" s="74">
        <f t="shared" si="119"/>
        <v>0</v>
      </c>
      <c r="AU223" s="123">
        <v>0</v>
      </c>
      <c r="AV223" s="123">
        <v>0</v>
      </c>
      <c r="AW223" s="123">
        <v>0</v>
      </c>
      <c r="AX223" s="123">
        <v>0</v>
      </c>
      <c r="AY223" s="74">
        <f t="shared" si="120"/>
        <v>0</v>
      </c>
      <c r="AZ223" s="123">
        <v>0</v>
      </c>
      <c r="BA223" s="123">
        <v>0</v>
      </c>
      <c r="BB223" s="123">
        <v>0</v>
      </c>
      <c r="BC223" s="123">
        <v>0</v>
      </c>
      <c r="BD223" s="19"/>
      <c r="BE223" s="19"/>
      <c r="BF223" s="40"/>
      <c r="BG223" s="52"/>
      <c r="BH223" s="52"/>
      <c r="BI223" s="52"/>
      <c r="BJ223" s="41"/>
      <c r="BK223" s="1"/>
      <c r="BL223" s="1"/>
      <c r="BM223" s="19"/>
    </row>
    <row r="224" spans="1:65" ht="31.5" x14ac:dyDescent="0.25">
      <c r="A224" s="49" t="s">
        <v>349</v>
      </c>
      <c r="B224" s="57" t="s">
        <v>483</v>
      </c>
      <c r="C224" s="58" t="s">
        <v>484</v>
      </c>
      <c r="D224" s="123">
        <v>8.4505130400000006</v>
      </c>
      <c r="E224" s="74">
        <f t="shared" si="121"/>
        <v>8.7040319999999998</v>
      </c>
      <c r="F224" s="74">
        <f t="shared" si="122"/>
        <v>0</v>
      </c>
      <c r="G224" s="74">
        <f t="shared" si="122"/>
        <v>0</v>
      </c>
      <c r="H224" s="74">
        <f t="shared" si="122"/>
        <v>8.7040319999999998</v>
      </c>
      <c r="I224" s="74">
        <f t="shared" si="122"/>
        <v>0</v>
      </c>
      <c r="J224" s="74">
        <f t="shared" si="123"/>
        <v>0</v>
      </c>
      <c r="K224" s="123">
        <v>0</v>
      </c>
      <c r="L224" s="123">
        <v>0</v>
      </c>
      <c r="M224" s="123">
        <v>0</v>
      </c>
      <c r="N224" s="123">
        <v>0</v>
      </c>
      <c r="O224" s="74">
        <f t="shared" si="124"/>
        <v>0</v>
      </c>
      <c r="P224" s="123">
        <v>0</v>
      </c>
      <c r="Q224" s="123">
        <v>0</v>
      </c>
      <c r="R224" s="123">
        <v>0</v>
      </c>
      <c r="S224" s="123">
        <v>0</v>
      </c>
      <c r="T224" s="74">
        <f t="shared" si="113"/>
        <v>0</v>
      </c>
      <c r="U224" s="123">
        <v>0</v>
      </c>
      <c r="V224" s="123">
        <v>0</v>
      </c>
      <c r="W224" s="123">
        <v>0</v>
      </c>
      <c r="X224" s="123">
        <v>0</v>
      </c>
      <c r="Y224" s="74">
        <f t="shared" si="114"/>
        <v>8.7040319999999998</v>
      </c>
      <c r="Z224" s="123">
        <v>0</v>
      </c>
      <c r="AA224" s="123">
        <v>0</v>
      </c>
      <c r="AB224" s="123">
        <v>8.7040319999999998</v>
      </c>
      <c r="AC224" s="123">
        <v>0</v>
      </c>
      <c r="AD224" s="123">
        <v>7.0420942000000002</v>
      </c>
      <c r="AE224" s="74">
        <f t="shared" si="115"/>
        <v>7.2533599999999998</v>
      </c>
      <c r="AF224" s="74">
        <f t="shared" si="116"/>
        <v>0</v>
      </c>
      <c r="AG224" s="74">
        <f t="shared" si="116"/>
        <v>0</v>
      </c>
      <c r="AH224" s="74">
        <f t="shared" si="116"/>
        <v>7.2533599999999998</v>
      </c>
      <c r="AI224" s="74">
        <f t="shared" si="112"/>
        <v>0</v>
      </c>
      <c r="AJ224" s="74">
        <f t="shared" si="117"/>
        <v>0</v>
      </c>
      <c r="AK224" s="123">
        <v>0</v>
      </c>
      <c r="AL224" s="123">
        <v>0</v>
      </c>
      <c r="AM224" s="123">
        <v>0</v>
      </c>
      <c r="AN224" s="123">
        <v>0</v>
      </c>
      <c r="AO224" s="74">
        <f t="shared" si="118"/>
        <v>0</v>
      </c>
      <c r="AP224" s="123">
        <v>0</v>
      </c>
      <c r="AQ224" s="123">
        <v>0</v>
      </c>
      <c r="AR224" s="123">
        <v>0</v>
      </c>
      <c r="AS224" s="123">
        <v>0</v>
      </c>
      <c r="AT224" s="74">
        <f t="shared" si="119"/>
        <v>0</v>
      </c>
      <c r="AU224" s="123">
        <v>0</v>
      </c>
      <c r="AV224" s="123">
        <v>0</v>
      </c>
      <c r="AW224" s="123">
        <v>0</v>
      </c>
      <c r="AX224" s="123">
        <v>0</v>
      </c>
      <c r="AY224" s="74">
        <f t="shared" si="120"/>
        <v>7.2533599999999998</v>
      </c>
      <c r="AZ224" s="123">
        <v>0</v>
      </c>
      <c r="BA224" s="123">
        <v>0</v>
      </c>
      <c r="BB224" s="123">
        <v>7.2533599999999998</v>
      </c>
      <c r="BC224" s="123">
        <v>0</v>
      </c>
      <c r="BD224" s="19"/>
      <c r="BE224" s="19"/>
      <c r="BF224" s="40"/>
      <c r="BG224" s="52"/>
      <c r="BH224" s="52"/>
      <c r="BI224" s="52"/>
      <c r="BJ224" s="41"/>
      <c r="BK224" s="1"/>
      <c r="BL224" s="1"/>
      <c r="BM224" s="19"/>
    </row>
    <row r="225" spans="1:65" ht="31.5" x14ac:dyDescent="0.25">
      <c r="A225" s="49" t="s">
        <v>349</v>
      </c>
      <c r="B225" s="57" t="s">
        <v>485</v>
      </c>
      <c r="C225" s="58" t="s">
        <v>486</v>
      </c>
      <c r="D225" s="123">
        <v>1.1472</v>
      </c>
      <c r="E225" s="74">
        <f t="shared" si="121"/>
        <v>1.1472</v>
      </c>
      <c r="F225" s="74">
        <f t="shared" si="122"/>
        <v>0</v>
      </c>
      <c r="G225" s="74">
        <f t="shared" si="122"/>
        <v>0</v>
      </c>
      <c r="H225" s="74">
        <f t="shared" si="122"/>
        <v>1.1472</v>
      </c>
      <c r="I225" s="74">
        <f t="shared" si="122"/>
        <v>0</v>
      </c>
      <c r="J225" s="74">
        <f t="shared" si="123"/>
        <v>0</v>
      </c>
      <c r="K225" s="123">
        <v>0</v>
      </c>
      <c r="L225" s="123">
        <v>0</v>
      </c>
      <c r="M225" s="123">
        <v>0</v>
      </c>
      <c r="N225" s="123">
        <v>0</v>
      </c>
      <c r="O225" s="74">
        <f t="shared" si="124"/>
        <v>1.1472</v>
      </c>
      <c r="P225" s="123">
        <v>0</v>
      </c>
      <c r="Q225" s="123">
        <v>0</v>
      </c>
      <c r="R225" s="123">
        <v>1.1472</v>
      </c>
      <c r="S225" s="123">
        <v>0</v>
      </c>
      <c r="T225" s="74">
        <f t="shared" si="113"/>
        <v>0</v>
      </c>
      <c r="U225" s="123">
        <v>0</v>
      </c>
      <c r="V225" s="123">
        <v>0</v>
      </c>
      <c r="W225" s="123">
        <v>0</v>
      </c>
      <c r="X225" s="123">
        <v>0</v>
      </c>
      <c r="Y225" s="74">
        <f t="shared" si="114"/>
        <v>0</v>
      </c>
      <c r="Z225" s="123">
        <v>0</v>
      </c>
      <c r="AA225" s="123">
        <v>0</v>
      </c>
      <c r="AB225" s="123">
        <v>0</v>
      </c>
      <c r="AC225" s="123">
        <v>0</v>
      </c>
      <c r="AD225" s="123">
        <v>0.95599999999999996</v>
      </c>
      <c r="AE225" s="74">
        <f t="shared" si="115"/>
        <v>0.95599999999999996</v>
      </c>
      <c r="AF225" s="74">
        <f t="shared" si="116"/>
        <v>0</v>
      </c>
      <c r="AG225" s="74">
        <f t="shared" si="116"/>
        <v>0</v>
      </c>
      <c r="AH225" s="74">
        <f t="shared" si="116"/>
        <v>0.95599999999999996</v>
      </c>
      <c r="AI225" s="74">
        <f t="shared" si="112"/>
        <v>0</v>
      </c>
      <c r="AJ225" s="74">
        <f t="shared" si="117"/>
        <v>0.95599999999999996</v>
      </c>
      <c r="AK225" s="123">
        <v>0</v>
      </c>
      <c r="AL225" s="123">
        <v>0</v>
      </c>
      <c r="AM225" s="123">
        <v>0.95599999999999996</v>
      </c>
      <c r="AN225" s="123">
        <v>0</v>
      </c>
      <c r="AO225" s="74">
        <f t="shared" si="118"/>
        <v>0</v>
      </c>
      <c r="AP225" s="123">
        <v>0</v>
      </c>
      <c r="AQ225" s="123">
        <v>0</v>
      </c>
      <c r="AR225" s="123">
        <v>0</v>
      </c>
      <c r="AS225" s="123">
        <v>0</v>
      </c>
      <c r="AT225" s="74">
        <f t="shared" si="119"/>
        <v>0</v>
      </c>
      <c r="AU225" s="123">
        <v>0</v>
      </c>
      <c r="AV225" s="123">
        <v>0</v>
      </c>
      <c r="AW225" s="123">
        <v>0</v>
      </c>
      <c r="AX225" s="123">
        <v>0</v>
      </c>
      <c r="AY225" s="74">
        <f t="shared" si="120"/>
        <v>0</v>
      </c>
      <c r="AZ225" s="123">
        <v>0</v>
      </c>
      <c r="BA225" s="123">
        <v>0</v>
      </c>
      <c r="BB225" s="123">
        <v>0</v>
      </c>
      <c r="BC225" s="123">
        <v>0</v>
      </c>
      <c r="BD225" s="19"/>
      <c r="BE225" s="19"/>
      <c r="BF225" s="40"/>
      <c r="BG225" s="52"/>
      <c r="BH225" s="52"/>
      <c r="BI225" s="52"/>
      <c r="BJ225" s="41"/>
      <c r="BK225" s="1"/>
      <c r="BL225" s="1"/>
      <c r="BM225" s="19"/>
    </row>
    <row r="226" spans="1:65" ht="31.5" x14ac:dyDescent="0.25">
      <c r="A226" s="49" t="s">
        <v>349</v>
      </c>
      <c r="B226" s="57" t="s">
        <v>487</v>
      </c>
      <c r="C226" s="58" t="s">
        <v>488</v>
      </c>
      <c r="D226" s="123">
        <v>0.17192099999999999</v>
      </c>
      <c r="E226" s="74">
        <f t="shared" si="121"/>
        <v>0.19800000000000001</v>
      </c>
      <c r="F226" s="74">
        <f t="shared" si="122"/>
        <v>0</v>
      </c>
      <c r="G226" s="74">
        <f t="shared" si="122"/>
        <v>0</v>
      </c>
      <c r="H226" s="74">
        <f t="shared" si="122"/>
        <v>0.19800000000000001</v>
      </c>
      <c r="I226" s="74">
        <f t="shared" si="122"/>
        <v>0</v>
      </c>
      <c r="J226" s="74">
        <f t="shared" si="123"/>
        <v>0</v>
      </c>
      <c r="K226" s="123">
        <v>0</v>
      </c>
      <c r="L226" s="123">
        <v>0</v>
      </c>
      <c r="M226" s="123">
        <v>0</v>
      </c>
      <c r="N226" s="123">
        <v>0</v>
      </c>
      <c r="O226" s="74">
        <f t="shared" si="124"/>
        <v>0</v>
      </c>
      <c r="P226" s="123">
        <v>0</v>
      </c>
      <c r="Q226" s="123">
        <v>0</v>
      </c>
      <c r="R226" s="123">
        <v>0</v>
      </c>
      <c r="S226" s="123">
        <v>0</v>
      </c>
      <c r="T226" s="74">
        <f t="shared" si="113"/>
        <v>0</v>
      </c>
      <c r="U226" s="123">
        <v>0</v>
      </c>
      <c r="V226" s="123">
        <v>0</v>
      </c>
      <c r="W226" s="123">
        <v>0</v>
      </c>
      <c r="X226" s="123">
        <v>0</v>
      </c>
      <c r="Y226" s="74">
        <f t="shared" si="114"/>
        <v>0.19800000000000001</v>
      </c>
      <c r="Z226" s="123">
        <v>0</v>
      </c>
      <c r="AA226" s="123">
        <v>0</v>
      </c>
      <c r="AB226" s="123">
        <v>0.19800000000000001</v>
      </c>
      <c r="AC226" s="123">
        <v>0</v>
      </c>
      <c r="AD226" s="123">
        <v>0.14326749999999999</v>
      </c>
      <c r="AE226" s="74">
        <f t="shared" si="115"/>
        <v>0.16500000000000001</v>
      </c>
      <c r="AF226" s="74">
        <f t="shared" si="116"/>
        <v>0</v>
      </c>
      <c r="AG226" s="74">
        <f t="shared" si="116"/>
        <v>0</v>
      </c>
      <c r="AH226" s="74">
        <f t="shared" si="116"/>
        <v>0.16500000000000001</v>
      </c>
      <c r="AI226" s="74">
        <f t="shared" si="112"/>
        <v>0</v>
      </c>
      <c r="AJ226" s="74">
        <f t="shared" si="117"/>
        <v>0</v>
      </c>
      <c r="AK226" s="123">
        <v>0</v>
      </c>
      <c r="AL226" s="123">
        <v>0</v>
      </c>
      <c r="AM226" s="123">
        <v>0</v>
      </c>
      <c r="AN226" s="123">
        <v>0</v>
      </c>
      <c r="AO226" s="74">
        <f t="shared" si="118"/>
        <v>0</v>
      </c>
      <c r="AP226" s="123">
        <v>0</v>
      </c>
      <c r="AQ226" s="123">
        <v>0</v>
      </c>
      <c r="AR226" s="123">
        <v>0</v>
      </c>
      <c r="AS226" s="123">
        <v>0</v>
      </c>
      <c r="AT226" s="74">
        <f t="shared" si="119"/>
        <v>0.16500000000000001</v>
      </c>
      <c r="AU226" s="123">
        <v>0</v>
      </c>
      <c r="AV226" s="123">
        <v>0</v>
      </c>
      <c r="AW226" s="123">
        <v>0.16500000000000001</v>
      </c>
      <c r="AX226" s="123">
        <v>0</v>
      </c>
      <c r="AY226" s="74">
        <f t="shared" si="120"/>
        <v>0</v>
      </c>
      <c r="AZ226" s="123">
        <v>0</v>
      </c>
      <c r="BA226" s="123">
        <v>0</v>
      </c>
      <c r="BB226" s="123">
        <v>0</v>
      </c>
      <c r="BC226" s="123">
        <v>0</v>
      </c>
      <c r="BD226" s="19"/>
      <c r="BE226" s="19"/>
      <c r="BF226" s="40"/>
      <c r="BG226" s="52"/>
      <c r="BH226" s="52"/>
      <c r="BI226" s="52"/>
      <c r="BJ226" s="41"/>
      <c r="BK226" s="1"/>
      <c r="BL226" s="1"/>
      <c r="BM226" s="19"/>
    </row>
    <row r="227" spans="1:65" ht="31.5" x14ac:dyDescent="0.25">
      <c r="A227" s="49" t="s">
        <v>349</v>
      </c>
      <c r="B227" s="57" t="s">
        <v>489</v>
      </c>
      <c r="C227" s="58" t="s">
        <v>490</v>
      </c>
      <c r="D227" s="123">
        <v>9.5825999999999995E-2</v>
      </c>
      <c r="E227" s="74">
        <f t="shared" si="121"/>
        <v>0.10199999999999999</v>
      </c>
      <c r="F227" s="74">
        <f t="shared" si="122"/>
        <v>0</v>
      </c>
      <c r="G227" s="74">
        <f t="shared" si="122"/>
        <v>0</v>
      </c>
      <c r="H227" s="74">
        <f t="shared" si="122"/>
        <v>0.10199999999999999</v>
      </c>
      <c r="I227" s="74">
        <f t="shared" si="122"/>
        <v>0</v>
      </c>
      <c r="J227" s="74">
        <f t="shared" si="123"/>
        <v>0</v>
      </c>
      <c r="K227" s="123">
        <v>0</v>
      </c>
      <c r="L227" s="123">
        <v>0</v>
      </c>
      <c r="M227" s="123">
        <v>0</v>
      </c>
      <c r="N227" s="123">
        <v>0</v>
      </c>
      <c r="O227" s="74">
        <f t="shared" si="124"/>
        <v>0.10199999999999999</v>
      </c>
      <c r="P227" s="123">
        <v>0</v>
      </c>
      <c r="Q227" s="123">
        <v>0</v>
      </c>
      <c r="R227" s="123">
        <v>0.10199999999999999</v>
      </c>
      <c r="S227" s="123">
        <v>0</v>
      </c>
      <c r="T227" s="74">
        <f t="shared" si="113"/>
        <v>0</v>
      </c>
      <c r="U227" s="123">
        <v>0</v>
      </c>
      <c r="V227" s="123">
        <v>0</v>
      </c>
      <c r="W227" s="123">
        <v>0</v>
      </c>
      <c r="X227" s="123">
        <v>0</v>
      </c>
      <c r="Y227" s="74">
        <f t="shared" si="114"/>
        <v>0</v>
      </c>
      <c r="Z227" s="123">
        <v>0</v>
      </c>
      <c r="AA227" s="123">
        <v>0</v>
      </c>
      <c r="AB227" s="123">
        <v>0</v>
      </c>
      <c r="AC227" s="123">
        <v>0</v>
      </c>
      <c r="AD227" s="123">
        <v>7.9854999999999995E-2</v>
      </c>
      <c r="AE227" s="74">
        <f t="shared" si="115"/>
        <v>8.5000000000000006E-2</v>
      </c>
      <c r="AF227" s="74">
        <f t="shared" si="116"/>
        <v>0</v>
      </c>
      <c r="AG227" s="74">
        <f t="shared" si="116"/>
        <v>0</v>
      </c>
      <c r="AH227" s="74">
        <f t="shared" si="116"/>
        <v>8.5000000000000006E-2</v>
      </c>
      <c r="AI227" s="74">
        <f t="shared" si="112"/>
        <v>0</v>
      </c>
      <c r="AJ227" s="74">
        <f t="shared" si="117"/>
        <v>0</v>
      </c>
      <c r="AK227" s="123">
        <v>0</v>
      </c>
      <c r="AL227" s="123">
        <v>0</v>
      </c>
      <c r="AM227" s="123">
        <v>0</v>
      </c>
      <c r="AN227" s="123">
        <v>0</v>
      </c>
      <c r="AO227" s="74">
        <f t="shared" si="118"/>
        <v>8.5000000000000006E-2</v>
      </c>
      <c r="AP227" s="123">
        <v>0</v>
      </c>
      <c r="AQ227" s="123">
        <v>0</v>
      </c>
      <c r="AR227" s="123">
        <v>8.5000000000000006E-2</v>
      </c>
      <c r="AS227" s="123">
        <v>0</v>
      </c>
      <c r="AT227" s="74">
        <f t="shared" si="119"/>
        <v>0</v>
      </c>
      <c r="AU227" s="123">
        <v>0</v>
      </c>
      <c r="AV227" s="123">
        <v>0</v>
      </c>
      <c r="AW227" s="123">
        <v>0</v>
      </c>
      <c r="AX227" s="123">
        <v>0</v>
      </c>
      <c r="AY227" s="74">
        <f t="shared" si="120"/>
        <v>0</v>
      </c>
      <c r="AZ227" s="123">
        <v>0</v>
      </c>
      <c r="BA227" s="123">
        <v>0</v>
      </c>
      <c r="BB227" s="123">
        <v>0</v>
      </c>
      <c r="BC227" s="123">
        <v>0</v>
      </c>
      <c r="BD227" s="19"/>
      <c r="BE227" s="19"/>
      <c r="BF227" s="40"/>
      <c r="BG227" s="52"/>
      <c r="BH227" s="52"/>
      <c r="BI227" s="52"/>
      <c r="BJ227" s="41"/>
      <c r="BK227" s="1"/>
      <c r="BL227" s="1"/>
      <c r="BM227" s="19"/>
    </row>
    <row r="228" spans="1:65" ht="31.5" x14ac:dyDescent="0.25">
      <c r="A228" s="49" t="s">
        <v>349</v>
      </c>
      <c r="B228" s="57" t="s">
        <v>491</v>
      </c>
      <c r="C228" s="58" t="s">
        <v>492</v>
      </c>
      <c r="D228" s="123">
        <v>1.1472</v>
      </c>
      <c r="E228" s="74">
        <f t="shared" si="121"/>
        <v>1.1472</v>
      </c>
      <c r="F228" s="74">
        <f t="shared" si="122"/>
        <v>0</v>
      </c>
      <c r="G228" s="74">
        <f t="shared" si="122"/>
        <v>0</v>
      </c>
      <c r="H228" s="74">
        <f t="shared" si="122"/>
        <v>1.1472</v>
      </c>
      <c r="I228" s="74">
        <f t="shared" si="122"/>
        <v>0</v>
      </c>
      <c r="J228" s="74">
        <f t="shared" si="123"/>
        <v>0</v>
      </c>
      <c r="K228" s="123">
        <v>0</v>
      </c>
      <c r="L228" s="123">
        <v>0</v>
      </c>
      <c r="M228" s="123">
        <v>0</v>
      </c>
      <c r="N228" s="123">
        <v>0</v>
      </c>
      <c r="O228" s="74">
        <f t="shared" si="124"/>
        <v>1.1472</v>
      </c>
      <c r="P228" s="123">
        <v>0</v>
      </c>
      <c r="Q228" s="123">
        <v>0</v>
      </c>
      <c r="R228" s="123">
        <v>1.1472</v>
      </c>
      <c r="S228" s="123">
        <v>0</v>
      </c>
      <c r="T228" s="74">
        <f t="shared" si="113"/>
        <v>0</v>
      </c>
      <c r="U228" s="123">
        <v>0</v>
      </c>
      <c r="V228" s="123">
        <v>0</v>
      </c>
      <c r="W228" s="123">
        <v>0</v>
      </c>
      <c r="X228" s="123">
        <v>0</v>
      </c>
      <c r="Y228" s="74">
        <f t="shared" si="114"/>
        <v>0</v>
      </c>
      <c r="Z228" s="123">
        <v>0</v>
      </c>
      <c r="AA228" s="123">
        <v>0</v>
      </c>
      <c r="AB228" s="123">
        <v>0</v>
      </c>
      <c r="AC228" s="123">
        <v>0</v>
      </c>
      <c r="AD228" s="123">
        <v>0.95599999999999996</v>
      </c>
      <c r="AE228" s="74">
        <f t="shared" si="115"/>
        <v>0.95599999999999996</v>
      </c>
      <c r="AF228" s="74">
        <f t="shared" si="116"/>
        <v>0</v>
      </c>
      <c r="AG228" s="74">
        <f t="shared" si="116"/>
        <v>0</v>
      </c>
      <c r="AH228" s="74">
        <f t="shared" si="116"/>
        <v>0.95599999999999996</v>
      </c>
      <c r="AI228" s="74">
        <f t="shared" si="112"/>
        <v>0</v>
      </c>
      <c r="AJ228" s="74">
        <f t="shared" si="117"/>
        <v>0.95599999999999996</v>
      </c>
      <c r="AK228" s="123">
        <v>0</v>
      </c>
      <c r="AL228" s="123">
        <v>0</v>
      </c>
      <c r="AM228" s="123">
        <v>0.95599999999999996</v>
      </c>
      <c r="AN228" s="123">
        <v>0</v>
      </c>
      <c r="AO228" s="74">
        <f t="shared" si="118"/>
        <v>0</v>
      </c>
      <c r="AP228" s="123">
        <v>0</v>
      </c>
      <c r="AQ228" s="123">
        <v>0</v>
      </c>
      <c r="AR228" s="123">
        <v>0</v>
      </c>
      <c r="AS228" s="123">
        <v>0</v>
      </c>
      <c r="AT228" s="74">
        <f t="shared" si="119"/>
        <v>0</v>
      </c>
      <c r="AU228" s="123">
        <v>0</v>
      </c>
      <c r="AV228" s="123">
        <v>0</v>
      </c>
      <c r="AW228" s="123">
        <v>0</v>
      </c>
      <c r="AX228" s="123">
        <v>0</v>
      </c>
      <c r="AY228" s="74">
        <f t="shared" si="120"/>
        <v>0</v>
      </c>
      <c r="AZ228" s="123">
        <v>0</v>
      </c>
      <c r="BA228" s="123">
        <v>0</v>
      </c>
      <c r="BB228" s="123">
        <v>0</v>
      </c>
      <c r="BC228" s="123">
        <v>0</v>
      </c>
      <c r="BD228" s="19"/>
      <c r="BE228" s="19"/>
      <c r="BF228" s="40"/>
      <c r="BG228" s="52"/>
      <c r="BH228" s="52"/>
      <c r="BI228" s="52"/>
      <c r="BJ228" s="41"/>
      <c r="BK228" s="1"/>
      <c r="BL228" s="1"/>
      <c r="BM228" s="19"/>
    </row>
    <row r="229" spans="1:65" ht="31.5" x14ac:dyDescent="0.25">
      <c r="A229" s="49" t="s">
        <v>349</v>
      </c>
      <c r="B229" s="57" t="s">
        <v>493</v>
      </c>
      <c r="C229" s="56" t="s">
        <v>494</v>
      </c>
      <c r="D229" s="123">
        <v>5.9194271999999994</v>
      </c>
      <c r="E229" s="74">
        <f t="shared" si="121"/>
        <v>5.9430959999999997</v>
      </c>
      <c r="F229" s="74">
        <f t="shared" si="122"/>
        <v>0</v>
      </c>
      <c r="G229" s="74">
        <f t="shared" si="122"/>
        <v>0</v>
      </c>
      <c r="H229" s="74">
        <f t="shared" si="122"/>
        <v>5.9430959999999997</v>
      </c>
      <c r="I229" s="74">
        <f t="shared" si="122"/>
        <v>0</v>
      </c>
      <c r="J229" s="74">
        <f t="shared" si="123"/>
        <v>0</v>
      </c>
      <c r="K229" s="123">
        <v>0</v>
      </c>
      <c r="L229" s="123">
        <v>0</v>
      </c>
      <c r="M229" s="123">
        <v>0</v>
      </c>
      <c r="N229" s="123">
        <v>0</v>
      </c>
      <c r="O229" s="74">
        <f t="shared" si="124"/>
        <v>5.9430959999999997</v>
      </c>
      <c r="P229" s="123">
        <v>0</v>
      </c>
      <c r="Q229" s="123">
        <v>0</v>
      </c>
      <c r="R229" s="123">
        <f>5943.096/1000</f>
        <v>5.9430959999999997</v>
      </c>
      <c r="S229" s="123">
        <v>0</v>
      </c>
      <c r="T229" s="74">
        <f t="shared" si="113"/>
        <v>0</v>
      </c>
      <c r="U229" s="123">
        <v>0</v>
      </c>
      <c r="V229" s="123">
        <v>0</v>
      </c>
      <c r="W229" s="123">
        <v>0</v>
      </c>
      <c r="X229" s="123">
        <v>0</v>
      </c>
      <c r="Y229" s="74">
        <f t="shared" si="114"/>
        <v>0</v>
      </c>
      <c r="Z229" s="123">
        <v>0</v>
      </c>
      <c r="AA229" s="123">
        <v>0</v>
      </c>
      <c r="AB229" s="123">
        <v>0</v>
      </c>
      <c r="AC229" s="123">
        <v>0</v>
      </c>
      <c r="AD229" s="123">
        <v>4.9328560000000001</v>
      </c>
      <c r="AE229" s="74">
        <f t="shared" si="115"/>
        <v>4.9525800000000002</v>
      </c>
      <c r="AF229" s="74">
        <f t="shared" si="116"/>
        <v>0</v>
      </c>
      <c r="AG229" s="74">
        <f t="shared" si="116"/>
        <v>0</v>
      </c>
      <c r="AH229" s="74">
        <f t="shared" si="116"/>
        <v>4.9525800000000002</v>
      </c>
      <c r="AI229" s="74">
        <f t="shared" si="112"/>
        <v>0</v>
      </c>
      <c r="AJ229" s="74">
        <f t="shared" si="117"/>
        <v>0</v>
      </c>
      <c r="AK229" s="123">
        <v>0</v>
      </c>
      <c r="AL229" s="123">
        <v>0</v>
      </c>
      <c r="AM229" s="123">
        <v>0</v>
      </c>
      <c r="AN229" s="123">
        <v>0</v>
      </c>
      <c r="AO229" s="74">
        <f t="shared" si="118"/>
        <v>4.9525800000000002</v>
      </c>
      <c r="AP229" s="123">
        <v>0</v>
      </c>
      <c r="AQ229" s="123">
        <v>0</v>
      </c>
      <c r="AR229" s="123">
        <v>4.9525800000000002</v>
      </c>
      <c r="AS229" s="123">
        <v>0</v>
      </c>
      <c r="AT229" s="74">
        <f t="shared" si="119"/>
        <v>0</v>
      </c>
      <c r="AU229" s="123">
        <v>0</v>
      </c>
      <c r="AV229" s="123">
        <v>0</v>
      </c>
      <c r="AW229" s="123">
        <v>0</v>
      </c>
      <c r="AX229" s="123">
        <v>0</v>
      </c>
      <c r="AY229" s="74">
        <f t="shared" si="120"/>
        <v>0</v>
      </c>
      <c r="AZ229" s="123">
        <v>0</v>
      </c>
      <c r="BA229" s="123">
        <v>0</v>
      </c>
      <c r="BB229" s="123">
        <v>0</v>
      </c>
      <c r="BC229" s="123">
        <v>0</v>
      </c>
      <c r="BD229" s="19"/>
      <c r="BE229" s="19"/>
      <c r="BF229" s="40"/>
      <c r="BG229" s="52"/>
      <c r="BH229" s="52"/>
      <c r="BI229" s="52"/>
      <c r="BJ229" s="41"/>
      <c r="BK229" s="1"/>
      <c r="BL229" s="1"/>
      <c r="BM229" s="19"/>
    </row>
    <row r="230" spans="1:65" ht="47.25" x14ac:dyDescent="0.25">
      <c r="A230" s="49" t="s">
        <v>349</v>
      </c>
      <c r="B230" s="57" t="s">
        <v>495</v>
      </c>
      <c r="C230" s="56" t="s">
        <v>496</v>
      </c>
      <c r="D230" s="123">
        <v>3.1578492000000002</v>
      </c>
      <c r="E230" s="74">
        <f t="shared" si="121"/>
        <v>3.2707476</v>
      </c>
      <c r="F230" s="74">
        <f t="shared" si="122"/>
        <v>0</v>
      </c>
      <c r="G230" s="74">
        <f t="shared" si="122"/>
        <v>0</v>
      </c>
      <c r="H230" s="74">
        <f t="shared" si="122"/>
        <v>3.2707476</v>
      </c>
      <c r="I230" s="74">
        <f t="shared" si="122"/>
        <v>0</v>
      </c>
      <c r="J230" s="74">
        <f t="shared" si="123"/>
        <v>0</v>
      </c>
      <c r="K230" s="123">
        <v>0</v>
      </c>
      <c r="L230" s="123">
        <v>0</v>
      </c>
      <c r="M230" s="123">
        <v>0</v>
      </c>
      <c r="N230" s="123">
        <v>0</v>
      </c>
      <c r="O230" s="74">
        <f t="shared" si="124"/>
        <v>1.4536656000000001</v>
      </c>
      <c r="P230" s="123">
        <v>0</v>
      </c>
      <c r="Q230" s="123">
        <v>0</v>
      </c>
      <c r="R230" s="123">
        <f>1453.6656/1000</f>
        <v>1.4536656000000001</v>
      </c>
      <c r="S230" s="123">
        <v>0</v>
      </c>
      <c r="T230" s="74">
        <f t="shared" si="113"/>
        <v>1.8170820000000001</v>
      </c>
      <c r="U230" s="123">
        <v>0</v>
      </c>
      <c r="V230" s="123">
        <v>0</v>
      </c>
      <c r="W230" s="123">
        <v>1.8170820000000001</v>
      </c>
      <c r="X230" s="123">
        <v>0</v>
      </c>
      <c r="Y230" s="74">
        <f t="shared" si="114"/>
        <v>0</v>
      </c>
      <c r="Z230" s="123">
        <v>0</v>
      </c>
      <c r="AA230" s="123">
        <v>0</v>
      </c>
      <c r="AB230" s="123">
        <v>0</v>
      </c>
      <c r="AC230" s="123">
        <v>0</v>
      </c>
      <c r="AD230" s="123">
        <v>2.6315410000000004</v>
      </c>
      <c r="AE230" s="74">
        <f t="shared" si="115"/>
        <v>2.7256229999999997</v>
      </c>
      <c r="AF230" s="74">
        <f t="shared" si="116"/>
        <v>0</v>
      </c>
      <c r="AG230" s="74">
        <f t="shared" si="116"/>
        <v>0</v>
      </c>
      <c r="AH230" s="74">
        <f t="shared" si="116"/>
        <v>2.7256229999999997</v>
      </c>
      <c r="AI230" s="74">
        <f t="shared" si="112"/>
        <v>0</v>
      </c>
      <c r="AJ230" s="74">
        <f t="shared" si="117"/>
        <v>0</v>
      </c>
      <c r="AK230" s="123">
        <v>0</v>
      </c>
      <c r="AL230" s="123">
        <v>0</v>
      </c>
      <c r="AM230" s="123">
        <v>0</v>
      </c>
      <c r="AN230" s="123">
        <v>0</v>
      </c>
      <c r="AO230" s="74">
        <f t="shared" si="118"/>
        <v>1.2113879999999999</v>
      </c>
      <c r="AP230" s="123">
        <v>0</v>
      </c>
      <c r="AQ230" s="123">
        <v>0</v>
      </c>
      <c r="AR230" s="123">
        <v>1.2113879999999999</v>
      </c>
      <c r="AS230" s="123">
        <v>0</v>
      </c>
      <c r="AT230" s="74">
        <f t="shared" si="119"/>
        <v>1.5142349999999998</v>
      </c>
      <c r="AU230" s="123">
        <v>0</v>
      </c>
      <c r="AV230" s="123">
        <v>0</v>
      </c>
      <c r="AW230" s="123">
        <v>1.5142349999999998</v>
      </c>
      <c r="AX230" s="123">
        <v>0</v>
      </c>
      <c r="AY230" s="74">
        <f t="shared" si="120"/>
        <v>0</v>
      </c>
      <c r="AZ230" s="123">
        <v>0</v>
      </c>
      <c r="BA230" s="123">
        <v>0</v>
      </c>
      <c r="BB230" s="123">
        <v>0</v>
      </c>
      <c r="BC230" s="123">
        <v>0</v>
      </c>
      <c r="BD230" s="19"/>
      <c r="BE230" s="19"/>
      <c r="BF230" s="40"/>
      <c r="BG230" s="52"/>
      <c r="BH230" s="52"/>
      <c r="BI230" s="52"/>
      <c r="BJ230" s="41"/>
      <c r="BK230" s="1"/>
      <c r="BL230" s="1"/>
      <c r="BM230" s="19"/>
    </row>
    <row r="231" spans="1:65" ht="31.5" x14ac:dyDescent="0.25">
      <c r="A231" s="49" t="s">
        <v>349</v>
      </c>
      <c r="B231" s="57" t="s">
        <v>497</v>
      </c>
      <c r="C231" s="56" t="s">
        <v>498</v>
      </c>
      <c r="D231" s="123">
        <v>12.177436799999999</v>
      </c>
      <c r="E231" s="74">
        <f t="shared" si="121"/>
        <v>12.177436799999999</v>
      </c>
      <c r="F231" s="74">
        <f t="shared" si="122"/>
        <v>0</v>
      </c>
      <c r="G231" s="74">
        <f t="shared" si="122"/>
        <v>0</v>
      </c>
      <c r="H231" s="74">
        <f t="shared" si="122"/>
        <v>12.177436799999999</v>
      </c>
      <c r="I231" s="74">
        <f t="shared" si="122"/>
        <v>0</v>
      </c>
      <c r="J231" s="74">
        <f t="shared" si="123"/>
        <v>0</v>
      </c>
      <c r="K231" s="123">
        <v>0</v>
      </c>
      <c r="L231" s="123">
        <v>0</v>
      </c>
      <c r="M231" s="123">
        <v>0</v>
      </c>
      <c r="N231" s="123">
        <v>0</v>
      </c>
      <c r="O231" s="74">
        <f t="shared" si="124"/>
        <v>12.177436799999999</v>
      </c>
      <c r="P231" s="123">
        <v>0</v>
      </c>
      <c r="Q231" s="123">
        <v>0</v>
      </c>
      <c r="R231" s="123">
        <f>12177.4368/1000</f>
        <v>12.177436799999999</v>
      </c>
      <c r="S231" s="123">
        <v>0</v>
      </c>
      <c r="T231" s="74">
        <f t="shared" si="113"/>
        <v>0</v>
      </c>
      <c r="U231" s="123">
        <v>0</v>
      </c>
      <c r="V231" s="123">
        <v>0</v>
      </c>
      <c r="W231" s="123">
        <v>0</v>
      </c>
      <c r="X231" s="123">
        <v>0</v>
      </c>
      <c r="Y231" s="74">
        <f t="shared" si="114"/>
        <v>0</v>
      </c>
      <c r="Z231" s="123">
        <v>0</v>
      </c>
      <c r="AA231" s="123">
        <v>0</v>
      </c>
      <c r="AB231" s="123">
        <v>0</v>
      </c>
      <c r="AC231" s="123">
        <v>0</v>
      </c>
      <c r="AD231" s="123">
        <v>10.147864</v>
      </c>
      <c r="AE231" s="74">
        <f t="shared" si="115"/>
        <v>10.147864</v>
      </c>
      <c r="AF231" s="74">
        <f t="shared" si="116"/>
        <v>0</v>
      </c>
      <c r="AG231" s="74">
        <f t="shared" si="116"/>
        <v>0</v>
      </c>
      <c r="AH231" s="74">
        <f t="shared" si="116"/>
        <v>10.147864</v>
      </c>
      <c r="AI231" s="74">
        <f t="shared" si="112"/>
        <v>0</v>
      </c>
      <c r="AJ231" s="74">
        <f t="shared" si="117"/>
        <v>0</v>
      </c>
      <c r="AK231" s="123">
        <v>0</v>
      </c>
      <c r="AL231" s="123">
        <v>0</v>
      </c>
      <c r="AM231" s="123">
        <v>0</v>
      </c>
      <c r="AN231" s="123">
        <v>0</v>
      </c>
      <c r="AO231" s="74">
        <f t="shared" si="118"/>
        <v>10.147864</v>
      </c>
      <c r="AP231" s="123">
        <v>0</v>
      </c>
      <c r="AQ231" s="123">
        <v>0</v>
      </c>
      <c r="AR231" s="123">
        <v>10.147864</v>
      </c>
      <c r="AS231" s="123">
        <v>0</v>
      </c>
      <c r="AT231" s="74">
        <f t="shared" si="119"/>
        <v>0</v>
      </c>
      <c r="AU231" s="123">
        <v>0</v>
      </c>
      <c r="AV231" s="123">
        <v>0</v>
      </c>
      <c r="AW231" s="123">
        <v>0</v>
      </c>
      <c r="AX231" s="123">
        <v>0</v>
      </c>
      <c r="AY231" s="74">
        <f t="shared" si="120"/>
        <v>0</v>
      </c>
      <c r="AZ231" s="123">
        <v>0</v>
      </c>
      <c r="BA231" s="123">
        <v>0</v>
      </c>
      <c r="BB231" s="123">
        <v>0</v>
      </c>
      <c r="BC231" s="123">
        <v>0</v>
      </c>
      <c r="BD231" s="19"/>
      <c r="BE231" s="19"/>
      <c r="BF231" s="40"/>
      <c r="BG231" s="52"/>
      <c r="BH231" s="52"/>
      <c r="BI231" s="52"/>
      <c r="BJ231" s="41"/>
      <c r="BK231" s="1"/>
      <c r="BL231" s="1"/>
      <c r="BM231" s="19"/>
    </row>
    <row r="232" spans="1:65" ht="47.25" x14ac:dyDescent="0.25">
      <c r="A232" s="49" t="s">
        <v>349</v>
      </c>
      <c r="B232" s="57" t="s">
        <v>499</v>
      </c>
      <c r="C232" s="56" t="s">
        <v>500</v>
      </c>
      <c r="D232" s="123">
        <v>1.01079794</v>
      </c>
      <c r="E232" s="74">
        <f t="shared" si="121"/>
        <v>1.01079794</v>
      </c>
      <c r="F232" s="74">
        <f t="shared" si="122"/>
        <v>0</v>
      </c>
      <c r="G232" s="74">
        <f t="shared" si="122"/>
        <v>0</v>
      </c>
      <c r="H232" s="74">
        <f t="shared" si="122"/>
        <v>1.01079794</v>
      </c>
      <c r="I232" s="74">
        <f t="shared" si="122"/>
        <v>0</v>
      </c>
      <c r="J232" s="74">
        <f t="shared" si="123"/>
        <v>1.01079794</v>
      </c>
      <c r="K232" s="123">
        <v>0</v>
      </c>
      <c r="L232" s="123">
        <v>0</v>
      </c>
      <c r="M232" s="123">
        <v>1.01079794</v>
      </c>
      <c r="N232" s="123">
        <v>0</v>
      </c>
      <c r="O232" s="74">
        <f t="shared" si="124"/>
        <v>0</v>
      </c>
      <c r="P232" s="123">
        <v>0</v>
      </c>
      <c r="Q232" s="123">
        <v>0</v>
      </c>
      <c r="R232" s="123">
        <v>0</v>
      </c>
      <c r="S232" s="123">
        <v>0</v>
      </c>
      <c r="T232" s="74">
        <f t="shared" si="113"/>
        <v>0</v>
      </c>
      <c r="U232" s="123">
        <v>0</v>
      </c>
      <c r="V232" s="123">
        <v>0</v>
      </c>
      <c r="W232" s="123">
        <v>0</v>
      </c>
      <c r="X232" s="123">
        <v>0</v>
      </c>
      <c r="Y232" s="74">
        <f t="shared" si="114"/>
        <v>0</v>
      </c>
      <c r="Z232" s="123">
        <v>0</v>
      </c>
      <c r="AA232" s="123">
        <v>0</v>
      </c>
      <c r="AB232" s="123">
        <v>0</v>
      </c>
      <c r="AC232" s="123">
        <v>0</v>
      </c>
      <c r="AD232" s="123">
        <v>0.84233162000000006</v>
      </c>
      <c r="AE232" s="74">
        <f t="shared" si="115"/>
        <v>0.84233162000000006</v>
      </c>
      <c r="AF232" s="74">
        <f t="shared" si="116"/>
        <v>0</v>
      </c>
      <c r="AG232" s="74">
        <f t="shared" si="116"/>
        <v>0</v>
      </c>
      <c r="AH232" s="74">
        <f t="shared" si="116"/>
        <v>0.84233162000000006</v>
      </c>
      <c r="AI232" s="74">
        <f t="shared" si="112"/>
        <v>0</v>
      </c>
      <c r="AJ232" s="74">
        <f t="shared" si="117"/>
        <v>0.84233162000000006</v>
      </c>
      <c r="AK232" s="123">
        <v>0</v>
      </c>
      <c r="AL232" s="123">
        <v>0</v>
      </c>
      <c r="AM232" s="123">
        <v>0.84233162000000006</v>
      </c>
      <c r="AN232" s="123">
        <v>0</v>
      </c>
      <c r="AO232" s="74">
        <f t="shared" si="118"/>
        <v>0</v>
      </c>
      <c r="AP232" s="123">
        <v>0</v>
      </c>
      <c r="AQ232" s="123">
        <v>0</v>
      </c>
      <c r="AR232" s="123">
        <v>0</v>
      </c>
      <c r="AS232" s="123">
        <v>0</v>
      </c>
      <c r="AT232" s="74">
        <f t="shared" si="119"/>
        <v>0</v>
      </c>
      <c r="AU232" s="123">
        <v>0</v>
      </c>
      <c r="AV232" s="123">
        <v>0</v>
      </c>
      <c r="AW232" s="123">
        <v>0</v>
      </c>
      <c r="AX232" s="123">
        <v>0</v>
      </c>
      <c r="AY232" s="74">
        <f t="shared" si="120"/>
        <v>0</v>
      </c>
      <c r="AZ232" s="123">
        <v>0</v>
      </c>
      <c r="BA232" s="123">
        <v>0</v>
      </c>
      <c r="BB232" s="123">
        <v>0</v>
      </c>
      <c r="BC232" s="123">
        <v>0</v>
      </c>
      <c r="BD232" s="19"/>
      <c r="BE232" s="19"/>
      <c r="BF232" s="40"/>
      <c r="BG232" s="52"/>
      <c r="BH232" s="52"/>
      <c r="BI232" s="52"/>
      <c r="BJ232" s="41"/>
      <c r="BK232" s="1"/>
      <c r="BL232" s="1"/>
      <c r="BM232" s="19"/>
    </row>
    <row r="233" spans="1:65" ht="47.25" x14ac:dyDescent="0.25">
      <c r="A233" s="49" t="s">
        <v>349</v>
      </c>
      <c r="B233" s="57" t="s">
        <v>501</v>
      </c>
      <c r="C233" s="56" t="s">
        <v>502</v>
      </c>
      <c r="D233" s="123">
        <v>0.37959261999999999</v>
      </c>
      <c r="E233" s="74">
        <f t="shared" si="121"/>
        <v>0.37959261999999999</v>
      </c>
      <c r="F233" s="74">
        <f t="shared" si="122"/>
        <v>0</v>
      </c>
      <c r="G233" s="74">
        <f t="shared" si="122"/>
        <v>0</v>
      </c>
      <c r="H233" s="74">
        <f t="shared" si="122"/>
        <v>0.37959261999999999</v>
      </c>
      <c r="I233" s="74">
        <f t="shared" si="122"/>
        <v>0</v>
      </c>
      <c r="J233" s="74">
        <f t="shared" si="123"/>
        <v>0</v>
      </c>
      <c r="K233" s="123">
        <v>0</v>
      </c>
      <c r="L233" s="123">
        <v>0</v>
      </c>
      <c r="M233" s="123">
        <v>0</v>
      </c>
      <c r="N233" s="123">
        <v>0</v>
      </c>
      <c r="O233" s="74">
        <f t="shared" si="124"/>
        <v>0.37959261999999999</v>
      </c>
      <c r="P233" s="123">
        <v>0</v>
      </c>
      <c r="Q233" s="123">
        <v>0</v>
      </c>
      <c r="R233" s="123">
        <f>379.59262/1000</f>
        <v>0.37959261999999999</v>
      </c>
      <c r="S233" s="123">
        <v>0</v>
      </c>
      <c r="T233" s="74">
        <f t="shared" si="113"/>
        <v>0</v>
      </c>
      <c r="U233" s="123">
        <v>0</v>
      </c>
      <c r="V233" s="123">
        <v>0</v>
      </c>
      <c r="W233" s="123">
        <v>0</v>
      </c>
      <c r="X233" s="123">
        <v>0</v>
      </c>
      <c r="Y233" s="74">
        <f t="shared" si="114"/>
        <v>0</v>
      </c>
      <c r="Z233" s="123">
        <v>0</v>
      </c>
      <c r="AA233" s="123">
        <v>0</v>
      </c>
      <c r="AB233" s="123">
        <v>0</v>
      </c>
      <c r="AC233" s="123">
        <v>0</v>
      </c>
      <c r="AD233" s="123">
        <v>0.31632717999999999</v>
      </c>
      <c r="AE233" s="74">
        <f t="shared" si="115"/>
        <v>0.31632717999999999</v>
      </c>
      <c r="AF233" s="74">
        <f t="shared" si="116"/>
        <v>0</v>
      </c>
      <c r="AG233" s="74">
        <f t="shared" si="116"/>
        <v>0</v>
      </c>
      <c r="AH233" s="74">
        <f t="shared" si="116"/>
        <v>0.31632717999999999</v>
      </c>
      <c r="AI233" s="74">
        <f t="shared" si="112"/>
        <v>0</v>
      </c>
      <c r="AJ233" s="74">
        <f t="shared" si="117"/>
        <v>0</v>
      </c>
      <c r="AK233" s="123">
        <v>0</v>
      </c>
      <c r="AL233" s="123">
        <v>0</v>
      </c>
      <c r="AM233" s="123">
        <v>0</v>
      </c>
      <c r="AN233" s="123">
        <v>0</v>
      </c>
      <c r="AO233" s="74">
        <f t="shared" si="118"/>
        <v>0.31632717999999999</v>
      </c>
      <c r="AP233" s="123">
        <v>0</v>
      </c>
      <c r="AQ233" s="123">
        <v>0</v>
      </c>
      <c r="AR233" s="123">
        <v>0.31632717999999999</v>
      </c>
      <c r="AS233" s="123">
        <v>0</v>
      </c>
      <c r="AT233" s="74">
        <f t="shared" si="119"/>
        <v>0</v>
      </c>
      <c r="AU233" s="123">
        <v>0</v>
      </c>
      <c r="AV233" s="123">
        <v>0</v>
      </c>
      <c r="AW233" s="123">
        <v>0</v>
      </c>
      <c r="AX233" s="123">
        <v>0</v>
      </c>
      <c r="AY233" s="74">
        <f t="shared" si="120"/>
        <v>0</v>
      </c>
      <c r="AZ233" s="123">
        <v>0</v>
      </c>
      <c r="BA233" s="123">
        <v>0</v>
      </c>
      <c r="BB233" s="123">
        <v>0</v>
      </c>
      <c r="BC233" s="123">
        <v>0</v>
      </c>
      <c r="BD233" s="19"/>
      <c r="BE233" s="19"/>
      <c r="BF233" s="40"/>
      <c r="BG233" s="52"/>
      <c r="BH233" s="52"/>
      <c r="BI233" s="52"/>
      <c r="BJ233" s="41"/>
      <c r="BK233" s="1"/>
      <c r="BL233" s="1"/>
      <c r="BM233" s="19"/>
    </row>
    <row r="234" spans="1:65" ht="31.5" x14ac:dyDescent="0.25">
      <c r="A234" s="49" t="s">
        <v>349</v>
      </c>
      <c r="B234" s="57" t="s">
        <v>503</v>
      </c>
      <c r="C234" s="56" t="s">
        <v>504</v>
      </c>
      <c r="D234" s="123">
        <v>17.649988799999999</v>
      </c>
      <c r="E234" s="74">
        <f t="shared" si="121"/>
        <v>17.64998976</v>
      </c>
      <c r="F234" s="74">
        <f t="shared" si="122"/>
        <v>0</v>
      </c>
      <c r="G234" s="74">
        <f t="shared" si="122"/>
        <v>0</v>
      </c>
      <c r="H234" s="74">
        <f t="shared" si="122"/>
        <v>17.64998976</v>
      </c>
      <c r="I234" s="74">
        <f t="shared" si="122"/>
        <v>0</v>
      </c>
      <c r="J234" s="74">
        <f t="shared" si="123"/>
        <v>0</v>
      </c>
      <c r="K234" s="123">
        <v>0</v>
      </c>
      <c r="L234" s="123">
        <v>0</v>
      </c>
      <c r="M234" s="123">
        <v>0</v>
      </c>
      <c r="N234" s="123">
        <v>0</v>
      </c>
      <c r="O234" s="74">
        <f t="shared" si="124"/>
        <v>17.64998976</v>
      </c>
      <c r="P234" s="123">
        <v>0</v>
      </c>
      <c r="Q234" s="123">
        <v>0</v>
      </c>
      <c r="R234" s="123">
        <f>17649.98976/1000</f>
        <v>17.64998976</v>
      </c>
      <c r="S234" s="123">
        <v>0</v>
      </c>
      <c r="T234" s="74">
        <f t="shared" si="113"/>
        <v>0</v>
      </c>
      <c r="U234" s="123">
        <v>0</v>
      </c>
      <c r="V234" s="123">
        <v>0</v>
      </c>
      <c r="W234" s="123">
        <v>0</v>
      </c>
      <c r="X234" s="123">
        <v>0</v>
      </c>
      <c r="Y234" s="74">
        <f t="shared" si="114"/>
        <v>0</v>
      </c>
      <c r="Z234" s="123">
        <v>0</v>
      </c>
      <c r="AA234" s="123">
        <v>0</v>
      </c>
      <c r="AB234" s="123">
        <v>0</v>
      </c>
      <c r="AC234" s="123">
        <v>0</v>
      </c>
      <c r="AD234" s="123">
        <v>14.7083248</v>
      </c>
      <c r="AE234" s="74">
        <f t="shared" si="115"/>
        <v>14.7083248</v>
      </c>
      <c r="AF234" s="74">
        <f t="shared" si="116"/>
        <v>0</v>
      </c>
      <c r="AG234" s="74">
        <f t="shared" si="116"/>
        <v>0</v>
      </c>
      <c r="AH234" s="74">
        <f t="shared" si="116"/>
        <v>14.7083248</v>
      </c>
      <c r="AI234" s="74">
        <f t="shared" si="112"/>
        <v>0</v>
      </c>
      <c r="AJ234" s="74">
        <f t="shared" si="117"/>
        <v>14.7083248</v>
      </c>
      <c r="AK234" s="123">
        <v>0</v>
      </c>
      <c r="AL234" s="123">
        <v>0</v>
      </c>
      <c r="AM234" s="123">
        <v>14.7083248</v>
      </c>
      <c r="AN234" s="123">
        <v>0</v>
      </c>
      <c r="AO234" s="74">
        <f t="shared" si="118"/>
        <v>0</v>
      </c>
      <c r="AP234" s="123">
        <v>0</v>
      </c>
      <c r="AQ234" s="123">
        <v>0</v>
      </c>
      <c r="AR234" s="123">
        <v>0</v>
      </c>
      <c r="AS234" s="123">
        <v>0</v>
      </c>
      <c r="AT234" s="74">
        <f t="shared" si="119"/>
        <v>0</v>
      </c>
      <c r="AU234" s="123">
        <v>0</v>
      </c>
      <c r="AV234" s="123">
        <v>0</v>
      </c>
      <c r="AW234" s="123">
        <v>0</v>
      </c>
      <c r="AX234" s="123">
        <v>0</v>
      </c>
      <c r="AY234" s="74">
        <f t="shared" si="120"/>
        <v>0</v>
      </c>
      <c r="AZ234" s="123">
        <v>0</v>
      </c>
      <c r="BA234" s="123">
        <v>0</v>
      </c>
      <c r="BB234" s="123">
        <v>0</v>
      </c>
      <c r="BC234" s="123">
        <v>0</v>
      </c>
      <c r="BD234" s="19"/>
      <c r="BE234" s="19"/>
      <c r="BF234" s="40"/>
      <c r="BG234" s="52"/>
      <c r="BH234" s="52"/>
      <c r="BI234" s="52"/>
      <c r="BJ234" s="41"/>
      <c r="BK234" s="1"/>
      <c r="BL234" s="1"/>
      <c r="BM234" s="19"/>
    </row>
    <row r="235" spans="1:65" ht="78.75" x14ac:dyDescent="0.25">
      <c r="A235" s="49" t="s">
        <v>349</v>
      </c>
      <c r="B235" s="57" t="s">
        <v>505</v>
      </c>
      <c r="C235" s="56" t="s">
        <v>506</v>
      </c>
      <c r="D235" s="123">
        <v>19.8</v>
      </c>
      <c r="E235" s="74">
        <f t="shared" si="121"/>
        <v>20.85</v>
      </c>
      <c r="F235" s="74">
        <f t="shared" si="122"/>
        <v>0</v>
      </c>
      <c r="G235" s="74">
        <f t="shared" si="122"/>
        <v>0</v>
      </c>
      <c r="H235" s="74">
        <f t="shared" si="122"/>
        <v>0</v>
      </c>
      <c r="I235" s="74">
        <f t="shared" si="122"/>
        <v>20.85</v>
      </c>
      <c r="J235" s="74">
        <f t="shared" si="123"/>
        <v>0</v>
      </c>
      <c r="K235" s="123">
        <v>0</v>
      </c>
      <c r="L235" s="123">
        <v>0</v>
      </c>
      <c r="M235" s="123">
        <v>0</v>
      </c>
      <c r="N235" s="123">
        <v>0</v>
      </c>
      <c r="O235" s="74">
        <f t="shared" si="124"/>
        <v>0</v>
      </c>
      <c r="P235" s="123">
        <v>0</v>
      </c>
      <c r="Q235" s="123">
        <v>0</v>
      </c>
      <c r="R235" s="123">
        <v>0</v>
      </c>
      <c r="S235" s="123">
        <v>0</v>
      </c>
      <c r="T235" s="74">
        <f t="shared" si="113"/>
        <v>2.4300000000000002</v>
      </c>
      <c r="U235" s="123">
        <v>0</v>
      </c>
      <c r="V235" s="123">
        <v>0</v>
      </c>
      <c r="W235" s="123">
        <v>0</v>
      </c>
      <c r="X235" s="123">
        <v>2.4300000000000002</v>
      </c>
      <c r="Y235" s="74">
        <f t="shared" si="114"/>
        <v>18.420000000000002</v>
      </c>
      <c r="Z235" s="123">
        <v>0</v>
      </c>
      <c r="AA235" s="123">
        <v>0</v>
      </c>
      <c r="AB235" s="123">
        <v>0</v>
      </c>
      <c r="AC235" s="123">
        <v>18.420000000000002</v>
      </c>
      <c r="AD235" s="123">
        <v>16.5</v>
      </c>
      <c r="AE235" s="74">
        <f t="shared" si="115"/>
        <v>16.875</v>
      </c>
      <c r="AF235" s="74">
        <f t="shared" si="116"/>
        <v>0</v>
      </c>
      <c r="AG235" s="74">
        <f t="shared" si="116"/>
        <v>0</v>
      </c>
      <c r="AH235" s="74">
        <f t="shared" si="116"/>
        <v>0</v>
      </c>
      <c r="AI235" s="74">
        <f t="shared" si="112"/>
        <v>16.875</v>
      </c>
      <c r="AJ235" s="74">
        <f t="shared" si="117"/>
        <v>0</v>
      </c>
      <c r="AK235" s="123">
        <v>0</v>
      </c>
      <c r="AL235" s="123">
        <v>0</v>
      </c>
      <c r="AM235" s="123">
        <v>0</v>
      </c>
      <c r="AN235" s="123">
        <v>0</v>
      </c>
      <c r="AO235" s="74">
        <f t="shared" si="118"/>
        <v>0</v>
      </c>
      <c r="AP235" s="123">
        <v>0</v>
      </c>
      <c r="AQ235" s="123">
        <v>0</v>
      </c>
      <c r="AR235" s="123">
        <v>0</v>
      </c>
      <c r="AS235" s="123">
        <v>0</v>
      </c>
      <c r="AT235" s="74">
        <f t="shared" si="119"/>
        <v>0.375</v>
      </c>
      <c r="AU235" s="123">
        <v>0</v>
      </c>
      <c r="AV235" s="123">
        <v>0</v>
      </c>
      <c r="AW235" s="123">
        <v>0</v>
      </c>
      <c r="AX235" s="123">
        <v>0.375</v>
      </c>
      <c r="AY235" s="74">
        <f t="shared" si="120"/>
        <v>16.5</v>
      </c>
      <c r="AZ235" s="123">
        <v>0</v>
      </c>
      <c r="BA235" s="123">
        <v>0</v>
      </c>
      <c r="BB235" s="123">
        <v>0</v>
      </c>
      <c r="BC235" s="123">
        <v>16.5</v>
      </c>
      <c r="BD235" s="19"/>
      <c r="BE235" s="19"/>
      <c r="BF235" s="40"/>
      <c r="BG235" s="52"/>
      <c r="BH235" s="52"/>
      <c r="BI235" s="52"/>
      <c r="BJ235" s="41"/>
      <c r="BK235" s="1"/>
      <c r="BL235" s="1"/>
      <c r="BM235" s="19"/>
    </row>
    <row r="236" spans="1:65" ht="78.75" x14ac:dyDescent="0.25">
      <c r="A236" s="49" t="s">
        <v>349</v>
      </c>
      <c r="B236" s="57" t="s">
        <v>507</v>
      </c>
      <c r="C236" s="56" t="s">
        <v>508</v>
      </c>
      <c r="D236" s="123">
        <v>4.4999999999999997E-3</v>
      </c>
      <c r="E236" s="74">
        <f t="shared" si="121"/>
        <v>0</v>
      </c>
      <c r="F236" s="74">
        <f t="shared" si="122"/>
        <v>0</v>
      </c>
      <c r="G236" s="74">
        <f t="shared" si="122"/>
        <v>0</v>
      </c>
      <c r="H236" s="74">
        <f t="shared" si="122"/>
        <v>0</v>
      </c>
      <c r="I236" s="74">
        <f t="shared" si="122"/>
        <v>0</v>
      </c>
      <c r="J236" s="74">
        <f t="shared" si="123"/>
        <v>0</v>
      </c>
      <c r="K236" s="123">
        <v>0</v>
      </c>
      <c r="L236" s="123">
        <v>0</v>
      </c>
      <c r="M236" s="123">
        <v>0</v>
      </c>
      <c r="N236" s="123">
        <v>0</v>
      </c>
      <c r="O236" s="74">
        <f>SUBTOTAL(9,P236:S236)</f>
        <v>0</v>
      </c>
      <c r="P236" s="123">
        <v>0</v>
      </c>
      <c r="Q236" s="123">
        <v>0</v>
      </c>
      <c r="R236" s="123">
        <v>0</v>
      </c>
      <c r="S236" s="123">
        <v>0</v>
      </c>
      <c r="T236" s="74">
        <f t="shared" si="113"/>
        <v>0</v>
      </c>
      <c r="U236" s="123">
        <v>0</v>
      </c>
      <c r="V236" s="123">
        <v>0</v>
      </c>
      <c r="W236" s="123">
        <v>0</v>
      </c>
      <c r="X236" s="123">
        <v>0</v>
      </c>
      <c r="Y236" s="74">
        <f t="shared" si="114"/>
        <v>0</v>
      </c>
      <c r="Z236" s="123">
        <v>0</v>
      </c>
      <c r="AA236" s="123">
        <v>0</v>
      </c>
      <c r="AB236" s="123">
        <v>0</v>
      </c>
      <c r="AC236" s="123">
        <v>0</v>
      </c>
      <c r="AD236" s="123">
        <v>4.4999999999999997E-3</v>
      </c>
      <c r="AE236" s="74">
        <f t="shared" si="115"/>
        <v>0</v>
      </c>
      <c r="AF236" s="74">
        <f t="shared" si="116"/>
        <v>0</v>
      </c>
      <c r="AG236" s="74">
        <f t="shared" si="116"/>
        <v>0</v>
      </c>
      <c r="AH236" s="74">
        <f t="shared" si="116"/>
        <v>0</v>
      </c>
      <c r="AI236" s="74">
        <f t="shared" si="112"/>
        <v>0</v>
      </c>
      <c r="AJ236" s="74">
        <f t="shared" si="117"/>
        <v>0</v>
      </c>
      <c r="AK236" s="123">
        <v>0</v>
      </c>
      <c r="AL236" s="123">
        <v>0</v>
      </c>
      <c r="AM236" s="123">
        <v>0</v>
      </c>
      <c r="AN236" s="123">
        <v>0</v>
      </c>
      <c r="AO236" s="74">
        <f t="shared" si="118"/>
        <v>0</v>
      </c>
      <c r="AP236" s="123">
        <v>0</v>
      </c>
      <c r="AQ236" s="123">
        <v>0</v>
      </c>
      <c r="AR236" s="123">
        <v>0</v>
      </c>
      <c r="AS236" s="123">
        <v>0</v>
      </c>
      <c r="AT236" s="74">
        <f t="shared" si="119"/>
        <v>0</v>
      </c>
      <c r="AU236" s="123">
        <v>0</v>
      </c>
      <c r="AV236" s="123">
        <v>0</v>
      </c>
      <c r="AW236" s="123">
        <v>0</v>
      </c>
      <c r="AX236" s="123">
        <v>0</v>
      </c>
      <c r="AY236" s="74">
        <f t="shared" si="120"/>
        <v>0</v>
      </c>
      <c r="AZ236" s="123">
        <v>0</v>
      </c>
      <c r="BA236" s="123">
        <v>0</v>
      </c>
      <c r="BB236" s="123">
        <v>0</v>
      </c>
      <c r="BC236" s="123">
        <v>0</v>
      </c>
      <c r="BD236" s="19"/>
      <c r="BE236" s="19"/>
      <c r="BF236" s="40"/>
      <c r="BG236" s="52"/>
      <c r="BH236" s="52"/>
      <c r="BI236" s="52"/>
      <c r="BJ236" s="41"/>
      <c r="BK236" s="1"/>
      <c r="BL236" s="1"/>
      <c r="BM236" s="19"/>
    </row>
    <row r="237" spans="1:65" ht="63" x14ac:dyDescent="0.25">
      <c r="A237" s="49" t="s">
        <v>349</v>
      </c>
      <c r="B237" s="57" t="s">
        <v>509</v>
      </c>
      <c r="C237" s="56" t="s">
        <v>510</v>
      </c>
      <c r="D237" s="123">
        <v>75.888000000000005</v>
      </c>
      <c r="E237" s="74">
        <f t="shared" si="121"/>
        <v>0</v>
      </c>
      <c r="F237" s="74">
        <f t="shared" si="122"/>
        <v>0</v>
      </c>
      <c r="G237" s="74">
        <f t="shared" si="122"/>
        <v>0</v>
      </c>
      <c r="H237" s="74">
        <f t="shared" si="122"/>
        <v>0</v>
      </c>
      <c r="I237" s="74">
        <f t="shared" si="122"/>
        <v>0</v>
      </c>
      <c r="J237" s="74">
        <f t="shared" si="123"/>
        <v>0</v>
      </c>
      <c r="K237" s="123">
        <v>0</v>
      </c>
      <c r="L237" s="123">
        <v>0</v>
      </c>
      <c r="M237" s="123">
        <v>0</v>
      </c>
      <c r="N237" s="123">
        <v>0</v>
      </c>
      <c r="O237" s="74">
        <f>SUBTOTAL(9,P237:S237)</f>
        <v>0</v>
      </c>
      <c r="P237" s="123">
        <v>0</v>
      </c>
      <c r="Q237" s="123">
        <v>0</v>
      </c>
      <c r="R237" s="123">
        <v>0</v>
      </c>
      <c r="S237" s="123">
        <v>0</v>
      </c>
      <c r="T237" s="74">
        <f t="shared" si="113"/>
        <v>0</v>
      </c>
      <c r="U237" s="123">
        <v>0</v>
      </c>
      <c r="V237" s="123">
        <v>0</v>
      </c>
      <c r="W237" s="123">
        <v>0</v>
      </c>
      <c r="X237" s="123">
        <v>0</v>
      </c>
      <c r="Y237" s="74">
        <f t="shared" si="114"/>
        <v>0</v>
      </c>
      <c r="Z237" s="123">
        <v>0</v>
      </c>
      <c r="AA237" s="123">
        <v>0</v>
      </c>
      <c r="AB237" s="123">
        <v>0</v>
      </c>
      <c r="AC237" s="123">
        <v>0</v>
      </c>
      <c r="AD237" s="123">
        <v>63.24</v>
      </c>
      <c r="AE237" s="74">
        <f t="shared" si="115"/>
        <v>0</v>
      </c>
      <c r="AF237" s="74">
        <f t="shared" si="116"/>
        <v>0</v>
      </c>
      <c r="AG237" s="74">
        <f t="shared" si="116"/>
        <v>0</v>
      </c>
      <c r="AH237" s="74">
        <f t="shared" si="116"/>
        <v>0</v>
      </c>
      <c r="AI237" s="74">
        <f t="shared" si="112"/>
        <v>0</v>
      </c>
      <c r="AJ237" s="74">
        <f t="shared" si="117"/>
        <v>0</v>
      </c>
      <c r="AK237" s="123">
        <v>0</v>
      </c>
      <c r="AL237" s="123">
        <v>0</v>
      </c>
      <c r="AM237" s="123">
        <v>0</v>
      </c>
      <c r="AN237" s="123">
        <v>0</v>
      </c>
      <c r="AO237" s="74">
        <f t="shared" si="118"/>
        <v>0</v>
      </c>
      <c r="AP237" s="123">
        <v>0</v>
      </c>
      <c r="AQ237" s="123">
        <v>0</v>
      </c>
      <c r="AR237" s="123">
        <v>0</v>
      </c>
      <c r="AS237" s="123">
        <v>0</v>
      </c>
      <c r="AT237" s="74">
        <f t="shared" si="119"/>
        <v>0</v>
      </c>
      <c r="AU237" s="123">
        <v>0</v>
      </c>
      <c r="AV237" s="123">
        <v>0</v>
      </c>
      <c r="AW237" s="123">
        <v>0</v>
      </c>
      <c r="AX237" s="123">
        <v>0</v>
      </c>
      <c r="AY237" s="74">
        <f t="shared" si="120"/>
        <v>0</v>
      </c>
      <c r="AZ237" s="123">
        <v>0</v>
      </c>
      <c r="BA237" s="123">
        <v>0</v>
      </c>
      <c r="BB237" s="123">
        <v>0</v>
      </c>
      <c r="BC237" s="123">
        <v>0</v>
      </c>
      <c r="BD237" s="19"/>
      <c r="BE237" s="19"/>
      <c r="BF237" s="40"/>
      <c r="BG237" s="52"/>
      <c r="BH237" s="52"/>
      <c r="BI237" s="52"/>
      <c r="BJ237" s="41"/>
      <c r="BK237" s="1"/>
      <c r="BL237" s="1"/>
      <c r="BM237" s="19"/>
    </row>
    <row r="238" spans="1:65" ht="78.75" x14ac:dyDescent="0.25">
      <c r="A238" s="49" t="s">
        <v>349</v>
      </c>
      <c r="B238" s="57" t="s">
        <v>511</v>
      </c>
      <c r="C238" s="56" t="s">
        <v>512</v>
      </c>
      <c r="D238" s="123">
        <v>17.952000000000002</v>
      </c>
      <c r="E238" s="74">
        <f t="shared" si="121"/>
        <v>11.8032</v>
      </c>
      <c r="F238" s="74">
        <f t="shared" si="122"/>
        <v>0</v>
      </c>
      <c r="G238" s="74">
        <f t="shared" si="122"/>
        <v>0</v>
      </c>
      <c r="H238" s="74">
        <f t="shared" si="122"/>
        <v>0</v>
      </c>
      <c r="I238" s="74">
        <f t="shared" si="122"/>
        <v>11.8032</v>
      </c>
      <c r="J238" s="74">
        <f t="shared" si="123"/>
        <v>0</v>
      </c>
      <c r="K238" s="123">
        <v>0</v>
      </c>
      <c r="L238" s="123">
        <v>0</v>
      </c>
      <c r="M238" s="123">
        <v>0</v>
      </c>
      <c r="N238" s="123">
        <v>0</v>
      </c>
      <c r="O238" s="74">
        <f>SUBTOTAL(9,P238:S238)</f>
        <v>0</v>
      </c>
      <c r="P238" s="123">
        <v>0</v>
      </c>
      <c r="Q238" s="123">
        <v>0</v>
      </c>
      <c r="R238" s="123">
        <v>0</v>
      </c>
      <c r="S238" s="123">
        <v>0</v>
      </c>
      <c r="T238" s="74">
        <f t="shared" si="113"/>
        <v>0</v>
      </c>
      <c r="U238" s="123">
        <v>0</v>
      </c>
      <c r="V238" s="123">
        <v>0</v>
      </c>
      <c r="W238" s="123">
        <v>0</v>
      </c>
      <c r="X238" s="123">
        <v>0</v>
      </c>
      <c r="Y238" s="74">
        <f t="shared" si="114"/>
        <v>11.8032</v>
      </c>
      <c r="Z238" s="123">
        <v>0</v>
      </c>
      <c r="AA238" s="123">
        <v>0</v>
      </c>
      <c r="AB238" s="123">
        <v>0</v>
      </c>
      <c r="AC238" s="123">
        <v>11.8032</v>
      </c>
      <c r="AD238" s="123">
        <v>14.96</v>
      </c>
      <c r="AE238" s="74">
        <f t="shared" si="115"/>
        <v>6.2</v>
      </c>
      <c r="AF238" s="74">
        <f t="shared" si="116"/>
        <v>0</v>
      </c>
      <c r="AG238" s="74">
        <f t="shared" si="116"/>
        <v>0</v>
      </c>
      <c r="AH238" s="74">
        <f t="shared" si="116"/>
        <v>0</v>
      </c>
      <c r="AI238" s="74">
        <f t="shared" si="112"/>
        <v>6.2</v>
      </c>
      <c r="AJ238" s="74">
        <f t="shared" si="117"/>
        <v>0</v>
      </c>
      <c r="AK238" s="123">
        <v>0</v>
      </c>
      <c r="AL238" s="123">
        <v>0</v>
      </c>
      <c r="AM238" s="123">
        <v>0</v>
      </c>
      <c r="AN238" s="123">
        <v>0</v>
      </c>
      <c r="AO238" s="74">
        <f t="shared" si="118"/>
        <v>0</v>
      </c>
      <c r="AP238" s="123">
        <v>0</v>
      </c>
      <c r="AQ238" s="123">
        <v>0</v>
      </c>
      <c r="AR238" s="123">
        <v>0</v>
      </c>
      <c r="AS238" s="123">
        <v>0</v>
      </c>
      <c r="AT238" s="74">
        <f t="shared" si="119"/>
        <v>0</v>
      </c>
      <c r="AU238" s="123">
        <v>0</v>
      </c>
      <c r="AV238" s="123">
        <v>0</v>
      </c>
      <c r="AW238" s="123">
        <v>0</v>
      </c>
      <c r="AX238" s="123">
        <v>0</v>
      </c>
      <c r="AY238" s="74">
        <f t="shared" si="120"/>
        <v>6.2</v>
      </c>
      <c r="AZ238" s="123">
        <v>0</v>
      </c>
      <c r="BA238" s="123">
        <v>0</v>
      </c>
      <c r="BB238" s="123">
        <v>0</v>
      </c>
      <c r="BC238" s="123">
        <v>6.2</v>
      </c>
      <c r="BD238" s="19"/>
      <c r="BE238" s="19"/>
      <c r="BF238" s="40"/>
      <c r="BG238" s="52"/>
      <c r="BH238" s="52"/>
      <c r="BI238" s="52"/>
      <c r="BJ238" s="41"/>
      <c r="BK238" s="1"/>
      <c r="BL238" s="1"/>
      <c r="BM238" s="19"/>
    </row>
    <row r="239" spans="1:65" s="19" customFormat="1" ht="15.75" x14ac:dyDescent="0.25">
      <c r="A239" s="45" t="s">
        <v>513</v>
      </c>
      <c r="B239" s="48" t="s">
        <v>514</v>
      </c>
      <c r="C239" s="47" t="s">
        <v>79</v>
      </c>
      <c r="D239" s="122">
        <f t="shared" ref="D239:BC239" si="125">SUM(D240,D258,D275,D298,D305,D311,D312)</f>
        <v>375.57993368999996</v>
      </c>
      <c r="E239" s="122">
        <f t="shared" si="125"/>
        <v>236.99336953999997</v>
      </c>
      <c r="F239" s="122">
        <f t="shared" si="125"/>
        <v>20.879842430000004</v>
      </c>
      <c r="G239" s="122">
        <f t="shared" si="125"/>
        <v>96.327649139999991</v>
      </c>
      <c r="H239" s="122">
        <f t="shared" si="125"/>
        <v>110.21923075000001</v>
      </c>
      <c r="I239" s="122">
        <f t="shared" si="125"/>
        <v>9.5666472200000019</v>
      </c>
      <c r="J239" s="122">
        <f t="shared" si="125"/>
        <v>65.701666190000012</v>
      </c>
      <c r="K239" s="122">
        <f t="shared" si="125"/>
        <v>2.89198076</v>
      </c>
      <c r="L239" s="122">
        <f t="shared" si="125"/>
        <v>6.51312772</v>
      </c>
      <c r="M239" s="122">
        <f t="shared" si="125"/>
        <v>54.298527840000006</v>
      </c>
      <c r="N239" s="122">
        <f t="shared" si="125"/>
        <v>1.9980298699999999</v>
      </c>
      <c r="O239" s="122">
        <f t="shared" si="125"/>
        <v>21.667568629999998</v>
      </c>
      <c r="P239" s="122">
        <f t="shared" si="125"/>
        <v>1.0879245900000001</v>
      </c>
      <c r="Q239" s="122">
        <f t="shared" si="125"/>
        <v>7.8199759200000001</v>
      </c>
      <c r="R239" s="122">
        <f t="shared" si="125"/>
        <v>10.753099259999999</v>
      </c>
      <c r="S239" s="122">
        <f t="shared" si="125"/>
        <v>2.0065688600000007</v>
      </c>
      <c r="T239" s="122">
        <f t="shared" si="125"/>
        <v>71.60332455999999</v>
      </c>
      <c r="U239" s="122">
        <f t="shared" si="125"/>
        <v>3.8821315000000003</v>
      </c>
      <c r="V239" s="122">
        <f t="shared" si="125"/>
        <v>49.540931379999996</v>
      </c>
      <c r="W239" s="122">
        <f t="shared" si="125"/>
        <v>15.718732759999998</v>
      </c>
      <c r="X239" s="122">
        <f t="shared" si="125"/>
        <v>2.4615289199999997</v>
      </c>
      <c r="Y239" s="122">
        <f t="shared" si="125"/>
        <v>78.020810159999996</v>
      </c>
      <c r="Z239" s="122">
        <f t="shared" si="125"/>
        <v>13.017805580000001</v>
      </c>
      <c r="AA239" s="122">
        <f t="shared" si="125"/>
        <v>32.453614119999997</v>
      </c>
      <c r="AB239" s="122">
        <f t="shared" si="125"/>
        <v>29.448870890000002</v>
      </c>
      <c r="AC239" s="122">
        <f t="shared" si="125"/>
        <v>3.1005195699999999</v>
      </c>
      <c r="AD239" s="122">
        <f t="shared" si="125"/>
        <v>366.68311664999999</v>
      </c>
      <c r="AE239" s="122">
        <f t="shared" si="125"/>
        <v>300.93368523999999</v>
      </c>
      <c r="AF239" s="122">
        <f t="shared" si="125"/>
        <v>16.869374280000002</v>
      </c>
      <c r="AG239" s="122">
        <f t="shared" si="125"/>
        <v>95.983278060000004</v>
      </c>
      <c r="AH239" s="122">
        <f t="shared" si="125"/>
        <v>178.87334129999999</v>
      </c>
      <c r="AI239" s="122">
        <f t="shared" si="125"/>
        <v>9.2076916000000004</v>
      </c>
      <c r="AJ239" s="122">
        <f t="shared" si="125"/>
        <v>17.013887830000002</v>
      </c>
      <c r="AK239" s="122">
        <f t="shared" si="125"/>
        <v>0.91633894000000005</v>
      </c>
      <c r="AL239" s="122">
        <f t="shared" si="125"/>
        <v>0</v>
      </c>
      <c r="AM239" s="122">
        <f t="shared" si="125"/>
        <v>14.25501934</v>
      </c>
      <c r="AN239" s="122">
        <f t="shared" si="125"/>
        <v>1.8425295500000001</v>
      </c>
      <c r="AO239" s="122">
        <f t="shared" si="125"/>
        <v>120.71006489000001</v>
      </c>
      <c r="AP239" s="122">
        <f t="shared" si="125"/>
        <v>0.86783515</v>
      </c>
      <c r="AQ239" s="122">
        <f t="shared" si="125"/>
        <v>0</v>
      </c>
      <c r="AR239" s="122">
        <f t="shared" si="125"/>
        <v>117.76257604999999</v>
      </c>
      <c r="AS239" s="122">
        <f t="shared" si="125"/>
        <v>2.0796536899999998</v>
      </c>
      <c r="AT239" s="122">
        <f t="shared" si="125"/>
        <v>63.121048220000006</v>
      </c>
      <c r="AU239" s="122">
        <f t="shared" si="125"/>
        <v>5.3021462100000001</v>
      </c>
      <c r="AV239" s="122">
        <f t="shared" si="125"/>
        <v>49.318102530000004</v>
      </c>
      <c r="AW239" s="122">
        <f t="shared" si="125"/>
        <v>5.5830676800000001</v>
      </c>
      <c r="AX239" s="122">
        <f t="shared" si="125"/>
        <v>2.9177318000000003</v>
      </c>
      <c r="AY239" s="122">
        <f t="shared" si="125"/>
        <v>100.08868429999998</v>
      </c>
      <c r="AZ239" s="122">
        <f t="shared" si="125"/>
        <v>9.78305398</v>
      </c>
      <c r="BA239" s="122">
        <f t="shared" si="125"/>
        <v>46.665175529999999</v>
      </c>
      <c r="BB239" s="122">
        <f t="shared" si="125"/>
        <v>41.272678229999997</v>
      </c>
      <c r="BC239" s="122">
        <f t="shared" si="125"/>
        <v>2.3677765600000003</v>
      </c>
      <c r="BF239" s="40"/>
      <c r="BJ239" s="41"/>
    </row>
    <row r="240" spans="1:65" s="19" customFormat="1" ht="31.5" x14ac:dyDescent="0.25">
      <c r="A240" s="45" t="s">
        <v>515</v>
      </c>
      <c r="B240" s="48" t="s">
        <v>97</v>
      </c>
      <c r="C240" s="47" t="s">
        <v>79</v>
      </c>
      <c r="D240" s="122">
        <f t="shared" ref="D240:BC240" si="126">D241+D244+D247+D257</f>
        <v>32.233636977999993</v>
      </c>
      <c r="E240" s="122">
        <f t="shared" si="126"/>
        <v>30.640546200000003</v>
      </c>
      <c r="F240" s="122">
        <f t="shared" si="126"/>
        <v>1.6534237300000001</v>
      </c>
      <c r="G240" s="122">
        <f t="shared" si="126"/>
        <v>30.928248</v>
      </c>
      <c r="H240" s="122">
        <f t="shared" si="126"/>
        <v>-2.5312422899999998</v>
      </c>
      <c r="I240" s="122">
        <f t="shared" si="126"/>
        <v>0.59011676000000002</v>
      </c>
      <c r="J240" s="122">
        <f t="shared" si="126"/>
        <v>2.1512790700000002</v>
      </c>
      <c r="K240" s="122">
        <f t="shared" si="126"/>
        <v>1.6534237300000001</v>
      </c>
      <c r="L240" s="122">
        <f t="shared" si="126"/>
        <v>0.41339999999999999</v>
      </c>
      <c r="M240" s="122">
        <f t="shared" si="126"/>
        <v>0</v>
      </c>
      <c r="N240" s="122">
        <f t="shared" si="126"/>
        <v>8.4455340000000004E-2</v>
      </c>
      <c r="O240" s="122">
        <f t="shared" si="126"/>
        <v>2.9765422299999997</v>
      </c>
      <c r="P240" s="122">
        <f t="shared" si="126"/>
        <v>0</v>
      </c>
      <c r="Q240" s="122">
        <f t="shared" si="126"/>
        <v>2.9626066799999999</v>
      </c>
      <c r="R240" s="122">
        <f t="shared" si="126"/>
        <v>0</v>
      </c>
      <c r="S240" s="122">
        <f t="shared" si="126"/>
        <v>1.3935549999999998E-2</v>
      </c>
      <c r="T240" s="122">
        <f t="shared" si="126"/>
        <v>14.684414709999999</v>
      </c>
      <c r="U240" s="122">
        <f t="shared" si="126"/>
        <v>0</v>
      </c>
      <c r="V240" s="122">
        <f t="shared" si="126"/>
        <v>14.672688839999999</v>
      </c>
      <c r="W240" s="122">
        <f t="shared" si="126"/>
        <v>0</v>
      </c>
      <c r="X240" s="122">
        <f t="shared" si="126"/>
        <v>1.1725870000000001E-2</v>
      </c>
      <c r="Y240" s="122">
        <f t="shared" si="126"/>
        <v>10.828310190000002</v>
      </c>
      <c r="Z240" s="122">
        <f t="shared" si="126"/>
        <v>0</v>
      </c>
      <c r="AA240" s="122">
        <f t="shared" si="126"/>
        <v>12.879552480000001</v>
      </c>
      <c r="AB240" s="122">
        <f t="shared" si="126"/>
        <v>-2.5312422899999998</v>
      </c>
      <c r="AC240" s="122">
        <f t="shared" si="126"/>
        <v>0.48</v>
      </c>
      <c r="AD240" s="122">
        <f t="shared" si="126"/>
        <v>29.86</v>
      </c>
      <c r="AE240" s="122">
        <f t="shared" si="126"/>
        <v>25.989949530000001</v>
      </c>
      <c r="AF240" s="122">
        <f t="shared" si="126"/>
        <v>0</v>
      </c>
      <c r="AG240" s="122">
        <f t="shared" si="126"/>
        <v>25.429040000000001</v>
      </c>
      <c r="AH240" s="122">
        <f t="shared" si="126"/>
        <v>0.13290029</v>
      </c>
      <c r="AI240" s="122">
        <f t="shared" si="126"/>
        <v>0.42800924000000001</v>
      </c>
      <c r="AJ240" s="122">
        <f t="shared" si="126"/>
        <v>3.1534499999999999E-3</v>
      </c>
      <c r="AK240" s="122">
        <f t="shared" si="126"/>
        <v>0</v>
      </c>
      <c r="AL240" s="122">
        <f t="shared" si="126"/>
        <v>0</v>
      </c>
      <c r="AM240" s="122">
        <f t="shared" si="126"/>
        <v>0</v>
      </c>
      <c r="AN240" s="122">
        <f t="shared" si="126"/>
        <v>3.1534499999999999E-3</v>
      </c>
      <c r="AO240" s="122">
        <f t="shared" si="126"/>
        <v>1.3129920000000002E-2</v>
      </c>
      <c r="AP240" s="122">
        <f t="shared" si="126"/>
        <v>0</v>
      </c>
      <c r="AQ240" s="122">
        <f t="shared" si="126"/>
        <v>0</v>
      </c>
      <c r="AR240" s="122">
        <f t="shared" si="126"/>
        <v>0</v>
      </c>
      <c r="AS240" s="122">
        <f t="shared" si="126"/>
        <v>1.3129920000000002E-2</v>
      </c>
      <c r="AT240" s="122">
        <f t="shared" si="126"/>
        <v>25.973666160000001</v>
      </c>
      <c r="AU240" s="122">
        <f t="shared" si="126"/>
        <v>0</v>
      </c>
      <c r="AV240" s="122">
        <f t="shared" si="126"/>
        <v>25.429040000000001</v>
      </c>
      <c r="AW240" s="122">
        <f t="shared" si="126"/>
        <v>0.13290029</v>
      </c>
      <c r="AX240" s="122">
        <f t="shared" si="126"/>
        <v>0.41172586999999999</v>
      </c>
      <c r="AY240" s="122">
        <f t="shared" si="126"/>
        <v>0</v>
      </c>
      <c r="AZ240" s="122">
        <f t="shared" si="126"/>
        <v>0</v>
      </c>
      <c r="BA240" s="122">
        <f t="shared" si="126"/>
        <v>0</v>
      </c>
      <c r="BB240" s="122">
        <f t="shared" si="126"/>
        <v>0</v>
      </c>
      <c r="BC240" s="122">
        <f t="shared" si="126"/>
        <v>0</v>
      </c>
      <c r="BF240" s="40"/>
      <c r="BJ240" s="41"/>
    </row>
    <row r="241" spans="1:65" s="19" customFormat="1" ht="78.75" x14ac:dyDescent="0.25">
      <c r="A241" s="45" t="s">
        <v>516</v>
      </c>
      <c r="B241" s="48" t="s">
        <v>99</v>
      </c>
      <c r="C241" s="47" t="s">
        <v>79</v>
      </c>
      <c r="D241" s="122">
        <f>SUM(D242:D243)</f>
        <v>0</v>
      </c>
      <c r="E241" s="122">
        <f>SUM(E242:E243)</f>
        <v>0</v>
      </c>
      <c r="F241" s="122">
        <f t="shared" ref="F241:BC241" si="127">SUM(F242:F243)</f>
        <v>0</v>
      </c>
      <c r="G241" s="122">
        <f t="shared" si="127"/>
        <v>0</v>
      </c>
      <c r="H241" s="122">
        <f t="shared" si="127"/>
        <v>0</v>
      </c>
      <c r="I241" s="122">
        <f t="shared" si="127"/>
        <v>0</v>
      </c>
      <c r="J241" s="122">
        <f t="shared" si="127"/>
        <v>0</v>
      </c>
      <c r="K241" s="122">
        <f t="shared" si="127"/>
        <v>0</v>
      </c>
      <c r="L241" s="122">
        <f t="shared" si="127"/>
        <v>0</v>
      </c>
      <c r="M241" s="122">
        <f t="shared" si="127"/>
        <v>0</v>
      </c>
      <c r="N241" s="122">
        <f t="shared" si="127"/>
        <v>0</v>
      </c>
      <c r="O241" s="122">
        <f t="shared" si="127"/>
        <v>0</v>
      </c>
      <c r="P241" s="122">
        <f t="shared" si="127"/>
        <v>0</v>
      </c>
      <c r="Q241" s="122">
        <f t="shared" si="127"/>
        <v>0</v>
      </c>
      <c r="R241" s="122">
        <f t="shared" si="127"/>
        <v>0</v>
      </c>
      <c r="S241" s="122">
        <f t="shared" si="127"/>
        <v>0</v>
      </c>
      <c r="T241" s="122">
        <f t="shared" si="127"/>
        <v>0</v>
      </c>
      <c r="U241" s="122">
        <f t="shared" si="127"/>
        <v>0</v>
      </c>
      <c r="V241" s="122">
        <f t="shared" si="127"/>
        <v>0</v>
      </c>
      <c r="W241" s="122">
        <f t="shared" si="127"/>
        <v>0</v>
      </c>
      <c r="X241" s="122">
        <f t="shared" si="127"/>
        <v>0</v>
      </c>
      <c r="Y241" s="122">
        <f t="shared" si="127"/>
        <v>0</v>
      </c>
      <c r="Z241" s="122">
        <f t="shared" si="127"/>
        <v>0</v>
      </c>
      <c r="AA241" s="122">
        <f t="shared" si="127"/>
        <v>0</v>
      </c>
      <c r="AB241" s="122">
        <f t="shared" si="127"/>
        <v>0</v>
      </c>
      <c r="AC241" s="122">
        <f t="shared" si="127"/>
        <v>0</v>
      </c>
      <c r="AD241" s="122">
        <f t="shared" si="127"/>
        <v>0</v>
      </c>
      <c r="AE241" s="122">
        <f t="shared" si="127"/>
        <v>0</v>
      </c>
      <c r="AF241" s="122">
        <f t="shared" si="127"/>
        <v>0</v>
      </c>
      <c r="AG241" s="122">
        <f t="shared" si="127"/>
        <v>0</v>
      </c>
      <c r="AH241" s="122">
        <f t="shared" si="127"/>
        <v>0</v>
      </c>
      <c r="AI241" s="122">
        <f t="shared" si="127"/>
        <v>0</v>
      </c>
      <c r="AJ241" s="122">
        <f t="shared" si="127"/>
        <v>0</v>
      </c>
      <c r="AK241" s="122">
        <f t="shared" si="127"/>
        <v>0</v>
      </c>
      <c r="AL241" s="122">
        <f t="shared" si="127"/>
        <v>0</v>
      </c>
      <c r="AM241" s="122">
        <f t="shared" si="127"/>
        <v>0</v>
      </c>
      <c r="AN241" s="122">
        <f t="shared" si="127"/>
        <v>0</v>
      </c>
      <c r="AO241" s="122">
        <f t="shared" si="127"/>
        <v>0</v>
      </c>
      <c r="AP241" s="122">
        <f t="shared" si="127"/>
        <v>0</v>
      </c>
      <c r="AQ241" s="122">
        <f t="shared" si="127"/>
        <v>0</v>
      </c>
      <c r="AR241" s="122">
        <f t="shared" si="127"/>
        <v>0</v>
      </c>
      <c r="AS241" s="122">
        <f t="shared" si="127"/>
        <v>0</v>
      </c>
      <c r="AT241" s="122">
        <f t="shared" si="127"/>
        <v>0</v>
      </c>
      <c r="AU241" s="122">
        <f t="shared" si="127"/>
        <v>0</v>
      </c>
      <c r="AV241" s="122">
        <f t="shared" si="127"/>
        <v>0</v>
      </c>
      <c r="AW241" s="122">
        <f t="shared" si="127"/>
        <v>0</v>
      </c>
      <c r="AX241" s="122">
        <f t="shared" si="127"/>
        <v>0</v>
      </c>
      <c r="AY241" s="122">
        <f t="shared" si="127"/>
        <v>0</v>
      </c>
      <c r="AZ241" s="122">
        <f t="shared" si="127"/>
        <v>0</v>
      </c>
      <c r="BA241" s="122">
        <f t="shared" si="127"/>
        <v>0</v>
      </c>
      <c r="BB241" s="122">
        <f t="shared" si="127"/>
        <v>0</v>
      </c>
      <c r="BC241" s="122">
        <f t="shared" si="127"/>
        <v>0</v>
      </c>
      <c r="BF241" s="40"/>
      <c r="BJ241" s="41"/>
    </row>
    <row r="242" spans="1:65" s="19" customFormat="1" ht="31.5" x14ac:dyDescent="0.25">
      <c r="A242" s="45" t="s">
        <v>517</v>
      </c>
      <c r="B242" s="48" t="s">
        <v>105</v>
      </c>
      <c r="C242" s="47" t="s">
        <v>79</v>
      </c>
      <c r="D242" s="122">
        <v>0</v>
      </c>
      <c r="E242" s="122">
        <v>0</v>
      </c>
      <c r="F242" s="122">
        <v>0</v>
      </c>
      <c r="G242" s="122">
        <v>0</v>
      </c>
      <c r="H242" s="122">
        <v>0</v>
      </c>
      <c r="I242" s="122">
        <v>0</v>
      </c>
      <c r="J242" s="122">
        <v>0</v>
      </c>
      <c r="K242" s="122">
        <v>0</v>
      </c>
      <c r="L242" s="122">
        <v>0</v>
      </c>
      <c r="M242" s="122">
        <v>0</v>
      </c>
      <c r="N242" s="122">
        <v>0</v>
      </c>
      <c r="O242" s="122">
        <v>0</v>
      </c>
      <c r="P242" s="122">
        <v>0</v>
      </c>
      <c r="Q242" s="122">
        <v>0</v>
      </c>
      <c r="R242" s="122">
        <v>0</v>
      </c>
      <c r="S242" s="122">
        <v>0</v>
      </c>
      <c r="T242" s="122">
        <v>0</v>
      </c>
      <c r="U242" s="122">
        <v>0</v>
      </c>
      <c r="V242" s="122">
        <v>0</v>
      </c>
      <c r="W242" s="122">
        <v>0</v>
      </c>
      <c r="X242" s="122">
        <v>0</v>
      </c>
      <c r="Y242" s="122">
        <v>0</v>
      </c>
      <c r="Z242" s="122">
        <v>0</v>
      </c>
      <c r="AA242" s="122">
        <v>0</v>
      </c>
      <c r="AB242" s="122">
        <v>0</v>
      </c>
      <c r="AC242" s="122">
        <v>0</v>
      </c>
      <c r="AD242" s="122">
        <v>0</v>
      </c>
      <c r="AE242" s="122">
        <v>0</v>
      </c>
      <c r="AF242" s="122">
        <v>0</v>
      </c>
      <c r="AG242" s="122">
        <v>0</v>
      </c>
      <c r="AH242" s="122">
        <v>0</v>
      </c>
      <c r="AI242" s="122">
        <v>0</v>
      </c>
      <c r="AJ242" s="122">
        <v>0</v>
      </c>
      <c r="AK242" s="122">
        <v>0</v>
      </c>
      <c r="AL242" s="122">
        <v>0</v>
      </c>
      <c r="AM242" s="122">
        <v>0</v>
      </c>
      <c r="AN242" s="122">
        <v>0</v>
      </c>
      <c r="AO242" s="122">
        <v>0</v>
      </c>
      <c r="AP242" s="122">
        <v>0</v>
      </c>
      <c r="AQ242" s="122">
        <v>0</v>
      </c>
      <c r="AR242" s="122">
        <v>0</v>
      </c>
      <c r="AS242" s="122">
        <v>0</v>
      </c>
      <c r="AT242" s="122">
        <v>0</v>
      </c>
      <c r="AU242" s="122">
        <v>0</v>
      </c>
      <c r="AV242" s="122">
        <v>0</v>
      </c>
      <c r="AW242" s="122">
        <v>0</v>
      </c>
      <c r="AX242" s="122">
        <v>0</v>
      </c>
      <c r="AY242" s="122">
        <v>0</v>
      </c>
      <c r="AZ242" s="122">
        <v>0</v>
      </c>
      <c r="BA242" s="122">
        <v>0</v>
      </c>
      <c r="BB242" s="122">
        <v>0</v>
      </c>
      <c r="BC242" s="122">
        <v>0</v>
      </c>
      <c r="BF242" s="40"/>
      <c r="BJ242" s="41"/>
    </row>
    <row r="243" spans="1:65" s="19" customFormat="1" ht="31.5" x14ac:dyDescent="0.25">
      <c r="A243" s="45" t="s">
        <v>518</v>
      </c>
      <c r="B243" s="48" t="s">
        <v>105</v>
      </c>
      <c r="C243" s="47" t="s">
        <v>79</v>
      </c>
      <c r="D243" s="122">
        <v>0</v>
      </c>
      <c r="E243" s="122">
        <v>0</v>
      </c>
      <c r="F243" s="122">
        <v>0</v>
      </c>
      <c r="G243" s="122">
        <v>0</v>
      </c>
      <c r="H243" s="122">
        <v>0</v>
      </c>
      <c r="I243" s="122">
        <v>0</v>
      </c>
      <c r="J243" s="122">
        <v>0</v>
      </c>
      <c r="K243" s="122">
        <v>0</v>
      </c>
      <c r="L243" s="122">
        <v>0</v>
      </c>
      <c r="M243" s="122">
        <v>0</v>
      </c>
      <c r="N243" s="122">
        <v>0</v>
      </c>
      <c r="O243" s="122">
        <v>0</v>
      </c>
      <c r="P243" s="122">
        <v>0</v>
      </c>
      <c r="Q243" s="122">
        <v>0</v>
      </c>
      <c r="R243" s="122">
        <v>0</v>
      </c>
      <c r="S243" s="122">
        <v>0</v>
      </c>
      <c r="T243" s="122">
        <v>0</v>
      </c>
      <c r="U243" s="122">
        <v>0</v>
      </c>
      <c r="V243" s="122">
        <v>0</v>
      </c>
      <c r="W243" s="122">
        <v>0</v>
      </c>
      <c r="X243" s="122">
        <v>0</v>
      </c>
      <c r="Y243" s="122">
        <v>0</v>
      </c>
      <c r="Z243" s="122">
        <v>0</v>
      </c>
      <c r="AA243" s="122">
        <v>0</v>
      </c>
      <c r="AB243" s="122">
        <v>0</v>
      </c>
      <c r="AC243" s="122">
        <v>0</v>
      </c>
      <c r="AD243" s="122">
        <v>0</v>
      </c>
      <c r="AE243" s="122">
        <v>0</v>
      </c>
      <c r="AF243" s="122">
        <v>0</v>
      </c>
      <c r="AG243" s="122">
        <v>0</v>
      </c>
      <c r="AH243" s="122">
        <v>0</v>
      </c>
      <c r="AI243" s="122">
        <v>0</v>
      </c>
      <c r="AJ243" s="122">
        <v>0</v>
      </c>
      <c r="AK243" s="122">
        <v>0</v>
      </c>
      <c r="AL243" s="122">
        <v>0</v>
      </c>
      <c r="AM243" s="122">
        <v>0</v>
      </c>
      <c r="AN243" s="122">
        <v>0</v>
      </c>
      <c r="AO243" s="122">
        <v>0</v>
      </c>
      <c r="AP243" s="122">
        <v>0</v>
      </c>
      <c r="AQ243" s="122">
        <v>0</v>
      </c>
      <c r="AR243" s="122">
        <v>0</v>
      </c>
      <c r="AS243" s="122">
        <v>0</v>
      </c>
      <c r="AT243" s="122">
        <v>0</v>
      </c>
      <c r="AU243" s="122">
        <v>0</v>
      </c>
      <c r="AV243" s="122">
        <v>0</v>
      </c>
      <c r="AW243" s="122">
        <v>0</v>
      </c>
      <c r="AX243" s="122">
        <v>0</v>
      </c>
      <c r="AY243" s="122">
        <v>0</v>
      </c>
      <c r="AZ243" s="122">
        <v>0</v>
      </c>
      <c r="BA243" s="122">
        <v>0</v>
      </c>
      <c r="BB243" s="122">
        <v>0</v>
      </c>
      <c r="BC243" s="122">
        <v>0</v>
      </c>
      <c r="BF243" s="40"/>
      <c r="BJ243" s="41"/>
    </row>
    <row r="244" spans="1:65" s="19" customFormat="1" ht="47.25" x14ac:dyDescent="0.25">
      <c r="A244" s="45" t="s">
        <v>519</v>
      </c>
      <c r="B244" s="48" t="s">
        <v>107</v>
      </c>
      <c r="C244" s="47" t="s">
        <v>79</v>
      </c>
      <c r="D244" s="122">
        <f t="shared" ref="D244:BC244" si="128">SUM(D245)</f>
        <v>0</v>
      </c>
      <c r="E244" s="122">
        <f t="shared" si="128"/>
        <v>0</v>
      </c>
      <c r="F244" s="122">
        <f t="shared" si="128"/>
        <v>0</v>
      </c>
      <c r="G244" s="122">
        <f t="shared" si="128"/>
        <v>0</v>
      </c>
      <c r="H244" s="122">
        <f t="shared" si="128"/>
        <v>0</v>
      </c>
      <c r="I244" s="122">
        <f t="shared" si="128"/>
        <v>0</v>
      </c>
      <c r="J244" s="122">
        <f t="shared" si="128"/>
        <v>0</v>
      </c>
      <c r="K244" s="122">
        <f t="shared" si="128"/>
        <v>0</v>
      </c>
      <c r="L244" s="122">
        <f t="shared" si="128"/>
        <v>0</v>
      </c>
      <c r="M244" s="122">
        <f t="shared" si="128"/>
        <v>0</v>
      </c>
      <c r="N244" s="122">
        <f t="shared" si="128"/>
        <v>0</v>
      </c>
      <c r="O244" s="122">
        <f t="shared" si="128"/>
        <v>0</v>
      </c>
      <c r="P244" s="122">
        <f t="shared" si="128"/>
        <v>0</v>
      </c>
      <c r="Q244" s="122">
        <f t="shared" si="128"/>
        <v>0</v>
      </c>
      <c r="R244" s="122">
        <f t="shared" si="128"/>
        <v>0</v>
      </c>
      <c r="S244" s="122">
        <f t="shared" si="128"/>
        <v>0</v>
      </c>
      <c r="T244" s="122">
        <f t="shared" si="128"/>
        <v>0</v>
      </c>
      <c r="U244" s="122">
        <f t="shared" si="128"/>
        <v>0</v>
      </c>
      <c r="V244" s="122">
        <f t="shared" si="128"/>
        <v>0</v>
      </c>
      <c r="W244" s="122">
        <f t="shared" si="128"/>
        <v>0</v>
      </c>
      <c r="X244" s="122">
        <f t="shared" si="128"/>
        <v>0</v>
      </c>
      <c r="Y244" s="122">
        <f t="shared" si="128"/>
        <v>0</v>
      </c>
      <c r="Z244" s="122">
        <f t="shared" si="128"/>
        <v>0</v>
      </c>
      <c r="AA244" s="122">
        <f t="shared" si="128"/>
        <v>0</v>
      </c>
      <c r="AB244" s="122">
        <f t="shared" si="128"/>
        <v>0</v>
      </c>
      <c r="AC244" s="122">
        <f t="shared" si="128"/>
        <v>0</v>
      </c>
      <c r="AD244" s="122">
        <f t="shared" si="128"/>
        <v>0</v>
      </c>
      <c r="AE244" s="122">
        <f t="shared" si="128"/>
        <v>0</v>
      </c>
      <c r="AF244" s="122">
        <f t="shared" si="128"/>
        <v>0</v>
      </c>
      <c r="AG244" s="122">
        <f t="shared" si="128"/>
        <v>0</v>
      </c>
      <c r="AH244" s="122">
        <f t="shared" si="128"/>
        <v>0</v>
      </c>
      <c r="AI244" s="122">
        <f t="shared" si="128"/>
        <v>0</v>
      </c>
      <c r="AJ244" s="122">
        <f t="shared" si="128"/>
        <v>0</v>
      </c>
      <c r="AK244" s="122">
        <f t="shared" si="128"/>
        <v>0</v>
      </c>
      <c r="AL244" s="122">
        <f t="shared" si="128"/>
        <v>0</v>
      </c>
      <c r="AM244" s="122">
        <f t="shared" si="128"/>
        <v>0</v>
      </c>
      <c r="AN244" s="122">
        <f t="shared" si="128"/>
        <v>0</v>
      </c>
      <c r="AO244" s="122">
        <f t="shared" si="128"/>
        <v>0</v>
      </c>
      <c r="AP244" s="122">
        <f t="shared" si="128"/>
        <v>0</v>
      </c>
      <c r="AQ244" s="122">
        <f t="shared" si="128"/>
        <v>0</v>
      </c>
      <c r="AR244" s="122">
        <f t="shared" si="128"/>
        <v>0</v>
      </c>
      <c r="AS244" s="122">
        <f t="shared" si="128"/>
        <v>0</v>
      </c>
      <c r="AT244" s="122">
        <f t="shared" si="128"/>
        <v>0</v>
      </c>
      <c r="AU244" s="122">
        <f t="shared" si="128"/>
        <v>0</v>
      </c>
      <c r="AV244" s="122">
        <f t="shared" si="128"/>
        <v>0</v>
      </c>
      <c r="AW244" s="122">
        <f t="shared" si="128"/>
        <v>0</v>
      </c>
      <c r="AX244" s="122">
        <f t="shared" si="128"/>
        <v>0</v>
      </c>
      <c r="AY244" s="122">
        <f t="shared" si="128"/>
        <v>0</v>
      </c>
      <c r="AZ244" s="122">
        <f t="shared" si="128"/>
        <v>0</v>
      </c>
      <c r="BA244" s="122">
        <f t="shared" si="128"/>
        <v>0</v>
      </c>
      <c r="BB244" s="122">
        <f t="shared" si="128"/>
        <v>0</v>
      </c>
      <c r="BC244" s="122">
        <f t="shared" si="128"/>
        <v>0</v>
      </c>
      <c r="BF244" s="40"/>
      <c r="BJ244" s="41"/>
    </row>
    <row r="245" spans="1:65" s="19" customFormat="1" ht="31.5" x14ac:dyDescent="0.25">
      <c r="A245" s="45" t="s">
        <v>520</v>
      </c>
      <c r="B245" s="48" t="s">
        <v>105</v>
      </c>
      <c r="C245" s="47" t="s">
        <v>79</v>
      </c>
      <c r="D245" s="122">
        <v>0</v>
      </c>
      <c r="E245" s="122">
        <v>0</v>
      </c>
      <c r="F245" s="122">
        <v>0</v>
      </c>
      <c r="G245" s="122">
        <v>0</v>
      </c>
      <c r="H245" s="122">
        <v>0</v>
      </c>
      <c r="I245" s="122">
        <v>0</v>
      </c>
      <c r="J245" s="122">
        <v>0</v>
      </c>
      <c r="K245" s="122">
        <v>0</v>
      </c>
      <c r="L245" s="122">
        <v>0</v>
      </c>
      <c r="M245" s="122">
        <v>0</v>
      </c>
      <c r="N245" s="122">
        <v>0</v>
      </c>
      <c r="O245" s="122">
        <v>0</v>
      </c>
      <c r="P245" s="122">
        <v>0</v>
      </c>
      <c r="Q245" s="122">
        <v>0</v>
      </c>
      <c r="R245" s="122">
        <v>0</v>
      </c>
      <c r="S245" s="122">
        <v>0</v>
      </c>
      <c r="T245" s="122">
        <v>0</v>
      </c>
      <c r="U245" s="122">
        <v>0</v>
      </c>
      <c r="V245" s="122">
        <v>0</v>
      </c>
      <c r="W245" s="122">
        <v>0</v>
      </c>
      <c r="X245" s="122">
        <v>0</v>
      </c>
      <c r="Y245" s="122">
        <v>0</v>
      </c>
      <c r="Z245" s="122">
        <v>0</v>
      </c>
      <c r="AA245" s="122">
        <v>0</v>
      </c>
      <c r="AB245" s="122">
        <v>0</v>
      </c>
      <c r="AC245" s="122">
        <v>0</v>
      </c>
      <c r="AD245" s="122">
        <v>0</v>
      </c>
      <c r="AE245" s="122">
        <v>0</v>
      </c>
      <c r="AF245" s="122">
        <v>0</v>
      </c>
      <c r="AG245" s="122">
        <v>0</v>
      </c>
      <c r="AH245" s="122">
        <v>0</v>
      </c>
      <c r="AI245" s="122">
        <v>0</v>
      </c>
      <c r="AJ245" s="122">
        <v>0</v>
      </c>
      <c r="AK245" s="122">
        <v>0</v>
      </c>
      <c r="AL245" s="122">
        <v>0</v>
      </c>
      <c r="AM245" s="122">
        <v>0</v>
      </c>
      <c r="AN245" s="122">
        <v>0</v>
      </c>
      <c r="AO245" s="122">
        <v>0</v>
      </c>
      <c r="AP245" s="122">
        <v>0</v>
      </c>
      <c r="AQ245" s="122">
        <v>0</v>
      </c>
      <c r="AR245" s="122">
        <v>0</v>
      </c>
      <c r="AS245" s="122">
        <v>0</v>
      </c>
      <c r="AT245" s="122">
        <v>0</v>
      </c>
      <c r="AU245" s="122">
        <v>0</v>
      </c>
      <c r="AV245" s="122">
        <v>0</v>
      </c>
      <c r="AW245" s="122">
        <v>0</v>
      </c>
      <c r="AX245" s="122">
        <v>0</v>
      </c>
      <c r="AY245" s="122">
        <v>0</v>
      </c>
      <c r="AZ245" s="122">
        <v>0</v>
      </c>
      <c r="BA245" s="122">
        <v>0</v>
      </c>
      <c r="BB245" s="122">
        <v>0</v>
      </c>
      <c r="BC245" s="122">
        <v>0</v>
      </c>
      <c r="BF245" s="40"/>
      <c r="BJ245" s="41"/>
    </row>
    <row r="246" spans="1:65" s="19" customFormat="1" ht="31.5" x14ac:dyDescent="0.25">
      <c r="A246" s="45" t="s">
        <v>521</v>
      </c>
      <c r="B246" s="48" t="s">
        <v>105</v>
      </c>
      <c r="C246" s="47" t="s">
        <v>79</v>
      </c>
      <c r="D246" s="122">
        <v>0</v>
      </c>
      <c r="E246" s="122">
        <v>0</v>
      </c>
      <c r="F246" s="122">
        <v>0</v>
      </c>
      <c r="G246" s="122">
        <v>0</v>
      </c>
      <c r="H246" s="122">
        <v>0</v>
      </c>
      <c r="I246" s="122">
        <v>0</v>
      </c>
      <c r="J246" s="122">
        <v>0</v>
      </c>
      <c r="K246" s="122">
        <v>0</v>
      </c>
      <c r="L246" s="122">
        <v>0</v>
      </c>
      <c r="M246" s="122">
        <v>0</v>
      </c>
      <c r="N246" s="122">
        <v>0</v>
      </c>
      <c r="O246" s="122">
        <v>0</v>
      </c>
      <c r="P246" s="122">
        <v>0</v>
      </c>
      <c r="Q246" s="122">
        <v>0</v>
      </c>
      <c r="R246" s="122">
        <v>0</v>
      </c>
      <c r="S246" s="122">
        <v>0</v>
      </c>
      <c r="T246" s="122">
        <v>0</v>
      </c>
      <c r="U246" s="122">
        <v>0</v>
      </c>
      <c r="V246" s="122">
        <v>0</v>
      </c>
      <c r="W246" s="122">
        <v>0</v>
      </c>
      <c r="X246" s="122">
        <v>0</v>
      </c>
      <c r="Y246" s="122">
        <v>0</v>
      </c>
      <c r="Z246" s="122">
        <v>0</v>
      </c>
      <c r="AA246" s="122">
        <v>0</v>
      </c>
      <c r="AB246" s="122">
        <v>0</v>
      </c>
      <c r="AC246" s="122">
        <v>0</v>
      </c>
      <c r="AD246" s="122">
        <v>0</v>
      </c>
      <c r="AE246" s="122">
        <v>0</v>
      </c>
      <c r="AF246" s="122">
        <v>0</v>
      </c>
      <c r="AG246" s="122">
        <v>0</v>
      </c>
      <c r="AH246" s="122">
        <v>0</v>
      </c>
      <c r="AI246" s="122">
        <v>0</v>
      </c>
      <c r="AJ246" s="122">
        <v>0</v>
      </c>
      <c r="AK246" s="122">
        <v>0</v>
      </c>
      <c r="AL246" s="122">
        <v>0</v>
      </c>
      <c r="AM246" s="122">
        <v>0</v>
      </c>
      <c r="AN246" s="122">
        <v>0</v>
      </c>
      <c r="AO246" s="122">
        <v>0</v>
      </c>
      <c r="AP246" s="122">
        <v>0</v>
      </c>
      <c r="AQ246" s="122">
        <v>0</v>
      </c>
      <c r="AR246" s="122">
        <v>0</v>
      </c>
      <c r="AS246" s="122">
        <v>0</v>
      </c>
      <c r="AT246" s="122">
        <v>0</v>
      </c>
      <c r="AU246" s="122">
        <v>0</v>
      </c>
      <c r="AV246" s="122">
        <v>0</v>
      </c>
      <c r="AW246" s="122">
        <v>0</v>
      </c>
      <c r="AX246" s="122">
        <v>0</v>
      </c>
      <c r="AY246" s="122">
        <v>0</v>
      </c>
      <c r="AZ246" s="122">
        <v>0</v>
      </c>
      <c r="BA246" s="122">
        <v>0</v>
      </c>
      <c r="BB246" s="122">
        <v>0</v>
      </c>
      <c r="BC246" s="122">
        <v>0</v>
      </c>
      <c r="BF246" s="40"/>
      <c r="BJ246" s="41"/>
    </row>
    <row r="247" spans="1:65" s="19" customFormat="1" ht="47.25" x14ac:dyDescent="0.25">
      <c r="A247" s="45" t="s">
        <v>522</v>
      </c>
      <c r="B247" s="48" t="s">
        <v>111</v>
      </c>
      <c r="C247" s="47" t="s">
        <v>79</v>
      </c>
      <c r="D247" s="122">
        <f>SUM(D248:D252)</f>
        <v>32.233636977999993</v>
      </c>
      <c r="E247" s="122">
        <f>SUM(E248:E252)</f>
        <v>30.640546200000003</v>
      </c>
      <c r="F247" s="122">
        <f t="shared" ref="F247:BC247" si="129">SUM(F248:F252)</f>
        <v>1.6534237300000001</v>
      </c>
      <c r="G247" s="122">
        <f t="shared" si="129"/>
        <v>30.928248</v>
      </c>
      <c r="H247" s="122">
        <f t="shared" si="129"/>
        <v>-2.5312422899999998</v>
      </c>
      <c r="I247" s="122">
        <f t="shared" si="129"/>
        <v>0.59011676000000002</v>
      </c>
      <c r="J247" s="122">
        <f t="shared" si="129"/>
        <v>2.1512790700000002</v>
      </c>
      <c r="K247" s="122">
        <f t="shared" si="129"/>
        <v>1.6534237300000001</v>
      </c>
      <c r="L247" s="122">
        <f t="shared" si="129"/>
        <v>0.41339999999999999</v>
      </c>
      <c r="M247" s="122">
        <f t="shared" si="129"/>
        <v>0</v>
      </c>
      <c r="N247" s="122">
        <f t="shared" si="129"/>
        <v>8.4455340000000004E-2</v>
      </c>
      <c r="O247" s="122">
        <f t="shared" si="129"/>
        <v>2.9765422299999997</v>
      </c>
      <c r="P247" s="122">
        <f t="shared" si="129"/>
        <v>0</v>
      </c>
      <c r="Q247" s="122">
        <f t="shared" si="129"/>
        <v>2.9626066799999999</v>
      </c>
      <c r="R247" s="122">
        <f t="shared" si="129"/>
        <v>0</v>
      </c>
      <c r="S247" s="122">
        <f t="shared" si="129"/>
        <v>1.3935549999999998E-2</v>
      </c>
      <c r="T247" s="122">
        <f t="shared" si="129"/>
        <v>14.684414709999999</v>
      </c>
      <c r="U247" s="122">
        <f t="shared" si="129"/>
        <v>0</v>
      </c>
      <c r="V247" s="122">
        <f t="shared" si="129"/>
        <v>14.672688839999999</v>
      </c>
      <c r="W247" s="122">
        <f t="shared" si="129"/>
        <v>0</v>
      </c>
      <c r="X247" s="122">
        <f t="shared" si="129"/>
        <v>1.1725870000000001E-2</v>
      </c>
      <c r="Y247" s="122">
        <f t="shared" si="129"/>
        <v>10.828310190000002</v>
      </c>
      <c r="Z247" s="122">
        <f t="shared" si="129"/>
        <v>0</v>
      </c>
      <c r="AA247" s="122">
        <f t="shared" si="129"/>
        <v>12.879552480000001</v>
      </c>
      <c r="AB247" s="122">
        <f t="shared" si="129"/>
        <v>-2.5312422899999998</v>
      </c>
      <c r="AC247" s="122">
        <f t="shared" si="129"/>
        <v>0.48</v>
      </c>
      <c r="AD247" s="122">
        <f t="shared" si="129"/>
        <v>29.86</v>
      </c>
      <c r="AE247" s="122">
        <f t="shared" si="129"/>
        <v>25.989949530000001</v>
      </c>
      <c r="AF247" s="122">
        <f t="shared" si="129"/>
        <v>0</v>
      </c>
      <c r="AG247" s="122">
        <f t="shared" si="129"/>
        <v>25.429040000000001</v>
      </c>
      <c r="AH247" s="122">
        <f t="shared" si="129"/>
        <v>0.13290029</v>
      </c>
      <c r="AI247" s="122">
        <f t="shared" si="129"/>
        <v>0.42800924000000001</v>
      </c>
      <c r="AJ247" s="122">
        <f t="shared" si="129"/>
        <v>3.1534499999999999E-3</v>
      </c>
      <c r="AK247" s="122">
        <f t="shared" si="129"/>
        <v>0</v>
      </c>
      <c r="AL247" s="122">
        <f t="shared" si="129"/>
        <v>0</v>
      </c>
      <c r="AM247" s="122">
        <f t="shared" si="129"/>
        <v>0</v>
      </c>
      <c r="AN247" s="122">
        <f t="shared" si="129"/>
        <v>3.1534499999999999E-3</v>
      </c>
      <c r="AO247" s="122">
        <f t="shared" si="129"/>
        <v>1.3129920000000002E-2</v>
      </c>
      <c r="AP247" s="122">
        <f t="shared" si="129"/>
        <v>0</v>
      </c>
      <c r="AQ247" s="122">
        <f t="shared" si="129"/>
        <v>0</v>
      </c>
      <c r="AR247" s="122">
        <f t="shared" si="129"/>
        <v>0</v>
      </c>
      <c r="AS247" s="122">
        <f t="shared" si="129"/>
        <v>1.3129920000000002E-2</v>
      </c>
      <c r="AT247" s="122">
        <f t="shared" si="129"/>
        <v>25.973666160000001</v>
      </c>
      <c r="AU247" s="122">
        <f t="shared" si="129"/>
        <v>0</v>
      </c>
      <c r="AV247" s="122">
        <f t="shared" si="129"/>
        <v>25.429040000000001</v>
      </c>
      <c r="AW247" s="122">
        <f t="shared" si="129"/>
        <v>0.13290029</v>
      </c>
      <c r="AX247" s="122">
        <f t="shared" si="129"/>
        <v>0.41172586999999999</v>
      </c>
      <c r="AY247" s="122">
        <f t="shared" si="129"/>
        <v>0</v>
      </c>
      <c r="AZ247" s="122">
        <f t="shared" si="129"/>
        <v>0</v>
      </c>
      <c r="BA247" s="122">
        <f t="shared" si="129"/>
        <v>0</v>
      </c>
      <c r="BB247" s="122">
        <f t="shared" si="129"/>
        <v>0</v>
      </c>
      <c r="BC247" s="122">
        <f t="shared" si="129"/>
        <v>0</v>
      </c>
      <c r="BF247" s="40"/>
      <c r="BJ247" s="41"/>
    </row>
    <row r="248" spans="1:65" s="19" customFormat="1" ht="63" x14ac:dyDescent="0.25">
      <c r="A248" s="45" t="s">
        <v>523</v>
      </c>
      <c r="B248" s="48" t="s">
        <v>113</v>
      </c>
      <c r="C248" s="47" t="s">
        <v>79</v>
      </c>
      <c r="D248" s="122">
        <v>0</v>
      </c>
      <c r="E248" s="122">
        <v>0</v>
      </c>
      <c r="F248" s="122">
        <v>0</v>
      </c>
      <c r="G248" s="122">
        <v>0</v>
      </c>
      <c r="H248" s="122">
        <v>0</v>
      </c>
      <c r="I248" s="122">
        <v>0</v>
      </c>
      <c r="J248" s="122">
        <v>0</v>
      </c>
      <c r="K248" s="122">
        <v>0</v>
      </c>
      <c r="L248" s="122">
        <v>0</v>
      </c>
      <c r="M248" s="122">
        <v>0</v>
      </c>
      <c r="N248" s="122">
        <v>0</v>
      </c>
      <c r="O248" s="122">
        <v>0</v>
      </c>
      <c r="P248" s="122">
        <v>0</v>
      </c>
      <c r="Q248" s="122">
        <v>0</v>
      </c>
      <c r="R248" s="122">
        <v>0</v>
      </c>
      <c r="S248" s="122">
        <v>0</v>
      </c>
      <c r="T248" s="122">
        <v>0</v>
      </c>
      <c r="U248" s="122">
        <v>0</v>
      </c>
      <c r="V248" s="122">
        <v>0</v>
      </c>
      <c r="W248" s="122">
        <v>0</v>
      </c>
      <c r="X248" s="122">
        <v>0</v>
      </c>
      <c r="Y248" s="122">
        <v>0</v>
      </c>
      <c r="Z248" s="122">
        <v>0</v>
      </c>
      <c r="AA248" s="122">
        <v>0</v>
      </c>
      <c r="AB248" s="122">
        <v>0</v>
      </c>
      <c r="AC248" s="122">
        <v>0</v>
      </c>
      <c r="AD248" s="122">
        <v>0</v>
      </c>
      <c r="AE248" s="122">
        <v>0</v>
      </c>
      <c r="AF248" s="122">
        <v>0</v>
      </c>
      <c r="AG248" s="122">
        <v>0</v>
      </c>
      <c r="AH248" s="122">
        <v>0</v>
      </c>
      <c r="AI248" s="122">
        <v>0</v>
      </c>
      <c r="AJ248" s="122">
        <v>0</v>
      </c>
      <c r="AK248" s="122">
        <v>0</v>
      </c>
      <c r="AL248" s="122">
        <v>0</v>
      </c>
      <c r="AM248" s="122">
        <v>0</v>
      </c>
      <c r="AN248" s="122">
        <v>0</v>
      </c>
      <c r="AO248" s="122">
        <v>0</v>
      </c>
      <c r="AP248" s="122">
        <v>0</v>
      </c>
      <c r="AQ248" s="122">
        <v>0</v>
      </c>
      <c r="AR248" s="122">
        <v>0</v>
      </c>
      <c r="AS248" s="122">
        <v>0</v>
      </c>
      <c r="AT248" s="122">
        <v>0</v>
      </c>
      <c r="AU248" s="122">
        <v>0</v>
      </c>
      <c r="AV248" s="122">
        <v>0</v>
      </c>
      <c r="AW248" s="122">
        <v>0</v>
      </c>
      <c r="AX248" s="122">
        <v>0</v>
      </c>
      <c r="AY248" s="122">
        <v>0</v>
      </c>
      <c r="AZ248" s="122">
        <v>0</v>
      </c>
      <c r="BA248" s="122">
        <v>0</v>
      </c>
      <c r="BB248" s="122">
        <v>0</v>
      </c>
      <c r="BC248" s="122">
        <v>0</v>
      </c>
      <c r="BF248" s="40"/>
      <c r="BJ248" s="41"/>
    </row>
    <row r="249" spans="1:65" s="19" customFormat="1" ht="78.75" x14ac:dyDescent="0.25">
      <c r="A249" s="45" t="s">
        <v>524</v>
      </c>
      <c r="B249" s="48" t="s">
        <v>115</v>
      </c>
      <c r="C249" s="47" t="s">
        <v>79</v>
      </c>
      <c r="D249" s="122">
        <v>0</v>
      </c>
      <c r="E249" s="122">
        <v>0</v>
      </c>
      <c r="F249" s="122">
        <v>0</v>
      </c>
      <c r="G249" s="122">
        <v>0</v>
      </c>
      <c r="H249" s="122">
        <v>0</v>
      </c>
      <c r="I249" s="122">
        <v>0</v>
      </c>
      <c r="J249" s="122">
        <v>0</v>
      </c>
      <c r="K249" s="122">
        <v>0</v>
      </c>
      <c r="L249" s="122">
        <v>0</v>
      </c>
      <c r="M249" s="122">
        <v>0</v>
      </c>
      <c r="N249" s="122">
        <v>0</v>
      </c>
      <c r="O249" s="122">
        <v>0</v>
      </c>
      <c r="P249" s="122">
        <v>0</v>
      </c>
      <c r="Q249" s="122">
        <v>0</v>
      </c>
      <c r="R249" s="122">
        <v>0</v>
      </c>
      <c r="S249" s="122">
        <v>0</v>
      </c>
      <c r="T249" s="122">
        <v>0</v>
      </c>
      <c r="U249" s="122">
        <v>0</v>
      </c>
      <c r="V249" s="122">
        <v>0</v>
      </c>
      <c r="W249" s="122">
        <v>0</v>
      </c>
      <c r="X249" s="122">
        <v>0</v>
      </c>
      <c r="Y249" s="122">
        <v>0</v>
      </c>
      <c r="Z249" s="122">
        <v>0</v>
      </c>
      <c r="AA249" s="122">
        <v>0</v>
      </c>
      <c r="AB249" s="122">
        <v>0</v>
      </c>
      <c r="AC249" s="122">
        <v>0</v>
      </c>
      <c r="AD249" s="122">
        <v>0</v>
      </c>
      <c r="AE249" s="122">
        <v>0</v>
      </c>
      <c r="AF249" s="122">
        <v>0</v>
      </c>
      <c r="AG249" s="122">
        <v>0</v>
      </c>
      <c r="AH249" s="122">
        <v>0</v>
      </c>
      <c r="AI249" s="122">
        <v>0</v>
      </c>
      <c r="AJ249" s="122">
        <v>0</v>
      </c>
      <c r="AK249" s="122">
        <v>0</v>
      </c>
      <c r="AL249" s="122">
        <v>0</v>
      </c>
      <c r="AM249" s="122">
        <v>0</v>
      </c>
      <c r="AN249" s="122">
        <v>0</v>
      </c>
      <c r="AO249" s="122">
        <v>0</v>
      </c>
      <c r="AP249" s="122">
        <v>0</v>
      </c>
      <c r="AQ249" s="122">
        <v>0</v>
      </c>
      <c r="AR249" s="122">
        <v>0</v>
      </c>
      <c r="AS249" s="122">
        <v>0</v>
      </c>
      <c r="AT249" s="122">
        <v>0</v>
      </c>
      <c r="AU249" s="122">
        <v>0</v>
      </c>
      <c r="AV249" s="122">
        <v>0</v>
      </c>
      <c r="AW249" s="122">
        <v>0</v>
      </c>
      <c r="AX249" s="122">
        <v>0</v>
      </c>
      <c r="AY249" s="122">
        <v>0</v>
      </c>
      <c r="AZ249" s="122">
        <v>0</v>
      </c>
      <c r="BA249" s="122">
        <v>0</v>
      </c>
      <c r="BB249" s="122">
        <v>0</v>
      </c>
      <c r="BC249" s="122">
        <v>0</v>
      </c>
      <c r="BF249" s="40"/>
      <c r="BJ249" s="41"/>
    </row>
    <row r="250" spans="1:65" s="19" customFormat="1" ht="63" x14ac:dyDescent="0.25">
      <c r="A250" s="45" t="s">
        <v>525</v>
      </c>
      <c r="B250" s="48" t="s">
        <v>117</v>
      </c>
      <c r="C250" s="47" t="s">
        <v>79</v>
      </c>
      <c r="D250" s="122">
        <v>0</v>
      </c>
      <c r="E250" s="122">
        <v>0</v>
      </c>
      <c r="F250" s="122">
        <v>0</v>
      </c>
      <c r="G250" s="122">
        <v>0</v>
      </c>
      <c r="H250" s="122">
        <v>0</v>
      </c>
      <c r="I250" s="122">
        <v>0</v>
      </c>
      <c r="J250" s="122">
        <v>0</v>
      </c>
      <c r="K250" s="122">
        <v>0</v>
      </c>
      <c r="L250" s="122">
        <v>0</v>
      </c>
      <c r="M250" s="122">
        <v>0</v>
      </c>
      <c r="N250" s="122">
        <v>0</v>
      </c>
      <c r="O250" s="122">
        <v>0</v>
      </c>
      <c r="P250" s="122">
        <v>0</v>
      </c>
      <c r="Q250" s="122">
        <v>0</v>
      </c>
      <c r="R250" s="122">
        <v>0</v>
      </c>
      <c r="S250" s="122">
        <v>0</v>
      </c>
      <c r="T250" s="122">
        <v>0</v>
      </c>
      <c r="U250" s="122">
        <v>0</v>
      </c>
      <c r="V250" s="122">
        <v>0</v>
      </c>
      <c r="W250" s="122">
        <v>0</v>
      </c>
      <c r="X250" s="122">
        <v>0</v>
      </c>
      <c r="Y250" s="122">
        <v>0</v>
      </c>
      <c r="Z250" s="122">
        <v>0</v>
      </c>
      <c r="AA250" s="122">
        <v>0</v>
      </c>
      <c r="AB250" s="122">
        <v>0</v>
      </c>
      <c r="AC250" s="122">
        <v>0</v>
      </c>
      <c r="AD250" s="122">
        <v>0</v>
      </c>
      <c r="AE250" s="122">
        <v>0</v>
      </c>
      <c r="AF250" s="122">
        <v>0</v>
      </c>
      <c r="AG250" s="122">
        <v>0</v>
      </c>
      <c r="AH250" s="122">
        <v>0</v>
      </c>
      <c r="AI250" s="122">
        <v>0</v>
      </c>
      <c r="AJ250" s="122">
        <v>0</v>
      </c>
      <c r="AK250" s="122">
        <v>0</v>
      </c>
      <c r="AL250" s="122">
        <v>0</v>
      </c>
      <c r="AM250" s="122">
        <v>0</v>
      </c>
      <c r="AN250" s="122">
        <v>0</v>
      </c>
      <c r="AO250" s="122">
        <v>0</v>
      </c>
      <c r="AP250" s="122">
        <v>0</v>
      </c>
      <c r="AQ250" s="122">
        <v>0</v>
      </c>
      <c r="AR250" s="122">
        <v>0</v>
      </c>
      <c r="AS250" s="122">
        <v>0</v>
      </c>
      <c r="AT250" s="122">
        <v>0</v>
      </c>
      <c r="AU250" s="122">
        <v>0</v>
      </c>
      <c r="AV250" s="122">
        <v>0</v>
      </c>
      <c r="AW250" s="122">
        <v>0</v>
      </c>
      <c r="AX250" s="122">
        <v>0</v>
      </c>
      <c r="AY250" s="122">
        <v>0</v>
      </c>
      <c r="AZ250" s="122">
        <v>0</v>
      </c>
      <c r="BA250" s="122">
        <v>0</v>
      </c>
      <c r="BB250" s="122">
        <v>0</v>
      </c>
      <c r="BC250" s="122">
        <v>0</v>
      </c>
      <c r="BF250" s="40"/>
      <c r="BJ250" s="41"/>
    </row>
    <row r="251" spans="1:65" s="19" customFormat="1" ht="78.75" x14ac:dyDescent="0.25">
      <c r="A251" s="45" t="s">
        <v>526</v>
      </c>
      <c r="B251" s="48" t="s">
        <v>121</v>
      </c>
      <c r="C251" s="47" t="s">
        <v>79</v>
      </c>
      <c r="D251" s="122">
        <v>0</v>
      </c>
      <c r="E251" s="122">
        <v>0</v>
      </c>
      <c r="F251" s="122">
        <v>0</v>
      </c>
      <c r="G251" s="122">
        <v>0</v>
      </c>
      <c r="H251" s="122">
        <v>0</v>
      </c>
      <c r="I251" s="122">
        <v>0</v>
      </c>
      <c r="J251" s="122">
        <v>0</v>
      </c>
      <c r="K251" s="122">
        <v>0</v>
      </c>
      <c r="L251" s="122">
        <v>0</v>
      </c>
      <c r="M251" s="122">
        <v>0</v>
      </c>
      <c r="N251" s="122">
        <v>0</v>
      </c>
      <c r="O251" s="122">
        <v>0</v>
      </c>
      <c r="P251" s="122">
        <v>0</v>
      </c>
      <c r="Q251" s="122">
        <v>0</v>
      </c>
      <c r="R251" s="122">
        <v>0</v>
      </c>
      <c r="S251" s="122">
        <v>0</v>
      </c>
      <c r="T251" s="122">
        <v>0</v>
      </c>
      <c r="U251" s="122">
        <v>0</v>
      </c>
      <c r="V251" s="122">
        <v>0</v>
      </c>
      <c r="W251" s="122">
        <v>0</v>
      </c>
      <c r="X251" s="122">
        <v>0</v>
      </c>
      <c r="Y251" s="122">
        <v>0</v>
      </c>
      <c r="Z251" s="122">
        <v>0</v>
      </c>
      <c r="AA251" s="122">
        <v>0</v>
      </c>
      <c r="AB251" s="122">
        <v>0</v>
      </c>
      <c r="AC251" s="122">
        <v>0</v>
      </c>
      <c r="AD251" s="122">
        <v>0</v>
      </c>
      <c r="AE251" s="122">
        <v>0</v>
      </c>
      <c r="AF251" s="122">
        <v>0</v>
      </c>
      <c r="AG251" s="122">
        <v>0</v>
      </c>
      <c r="AH251" s="122">
        <v>0</v>
      </c>
      <c r="AI251" s="122">
        <v>0</v>
      </c>
      <c r="AJ251" s="122">
        <v>0</v>
      </c>
      <c r="AK251" s="122">
        <v>0</v>
      </c>
      <c r="AL251" s="122">
        <v>0</v>
      </c>
      <c r="AM251" s="122">
        <v>0</v>
      </c>
      <c r="AN251" s="122">
        <v>0</v>
      </c>
      <c r="AO251" s="122">
        <v>0</v>
      </c>
      <c r="AP251" s="122">
        <v>0</v>
      </c>
      <c r="AQ251" s="122">
        <v>0</v>
      </c>
      <c r="AR251" s="122">
        <v>0</v>
      </c>
      <c r="AS251" s="122">
        <v>0</v>
      </c>
      <c r="AT251" s="122">
        <v>0</v>
      </c>
      <c r="AU251" s="122">
        <v>0</v>
      </c>
      <c r="AV251" s="122">
        <v>0</v>
      </c>
      <c r="AW251" s="122">
        <v>0</v>
      </c>
      <c r="AX251" s="122">
        <v>0</v>
      </c>
      <c r="AY251" s="122">
        <v>0</v>
      </c>
      <c r="AZ251" s="122">
        <v>0</v>
      </c>
      <c r="BA251" s="122">
        <v>0</v>
      </c>
      <c r="BB251" s="122">
        <v>0</v>
      </c>
      <c r="BC251" s="122">
        <v>0</v>
      </c>
      <c r="BF251" s="40"/>
      <c r="BJ251" s="41"/>
    </row>
    <row r="252" spans="1:65" s="19" customFormat="1" ht="78.75" x14ac:dyDescent="0.25">
      <c r="A252" s="45" t="s">
        <v>527</v>
      </c>
      <c r="B252" s="48" t="s">
        <v>123</v>
      </c>
      <c r="C252" s="47" t="s">
        <v>79</v>
      </c>
      <c r="D252" s="122">
        <f t="shared" ref="D252:BC252" si="130">SUM(D253:D256)</f>
        <v>32.233636977999993</v>
      </c>
      <c r="E252" s="122">
        <f t="shared" si="130"/>
        <v>30.640546200000003</v>
      </c>
      <c r="F252" s="122">
        <f t="shared" si="130"/>
        <v>1.6534237300000001</v>
      </c>
      <c r="G252" s="122">
        <f t="shared" si="130"/>
        <v>30.928248</v>
      </c>
      <c r="H252" s="122">
        <f t="shared" si="130"/>
        <v>-2.5312422899999998</v>
      </c>
      <c r="I252" s="122">
        <f t="shared" si="130"/>
        <v>0.59011676000000002</v>
      </c>
      <c r="J252" s="122">
        <f t="shared" si="130"/>
        <v>2.1512790700000002</v>
      </c>
      <c r="K252" s="122">
        <f t="shared" si="130"/>
        <v>1.6534237300000001</v>
      </c>
      <c r="L252" s="122">
        <f t="shared" si="130"/>
        <v>0.41339999999999999</v>
      </c>
      <c r="M252" s="122">
        <f t="shared" si="130"/>
        <v>0</v>
      </c>
      <c r="N252" s="122">
        <f t="shared" si="130"/>
        <v>8.4455340000000004E-2</v>
      </c>
      <c r="O252" s="122">
        <f t="shared" si="130"/>
        <v>2.9765422299999997</v>
      </c>
      <c r="P252" s="122">
        <f t="shared" si="130"/>
        <v>0</v>
      </c>
      <c r="Q252" s="122">
        <f t="shared" si="130"/>
        <v>2.9626066799999999</v>
      </c>
      <c r="R252" s="122">
        <f t="shared" si="130"/>
        <v>0</v>
      </c>
      <c r="S252" s="122">
        <f t="shared" si="130"/>
        <v>1.3935549999999998E-2</v>
      </c>
      <c r="T252" s="122">
        <f t="shared" si="130"/>
        <v>14.684414709999999</v>
      </c>
      <c r="U252" s="122">
        <f t="shared" si="130"/>
        <v>0</v>
      </c>
      <c r="V252" s="122">
        <f t="shared" si="130"/>
        <v>14.672688839999999</v>
      </c>
      <c r="W252" s="122">
        <f t="shared" si="130"/>
        <v>0</v>
      </c>
      <c r="X252" s="122">
        <f t="shared" si="130"/>
        <v>1.1725870000000001E-2</v>
      </c>
      <c r="Y252" s="122">
        <f t="shared" si="130"/>
        <v>10.828310190000002</v>
      </c>
      <c r="Z252" s="122">
        <f t="shared" si="130"/>
        <v>0</v>
      </c>
      <c r="AA252" s="122">
        <f t="shared" si="130"/>
        <v>12.879552480000001</v>
      </c>
      <c r="AB252" s="122">
        <f t="shared" si="130"/>
        <v>-2.5312422899999998</v>
      </c>
      <c r="AC252" s="122">
        <f t="shared" si="130"/>
        <v>0.48</v>
      </c>
      <c r="AD252" s="122">
        <f t="shared" si="130"/>
        <v>29.86</v>
      </c>
      <c r="AE252" s="122">
        <f t="shared" si="130"/>
        <v>25.989949530000001</v>
      </c>
      <c r="AF252" s="122">
        <f t="shared" si="130"/>
        <v>0</v>
      </c>
      <c r="AG252" s="122">
        <f t="shared" si="130"/>
        <v>25.429040000000001</v>
      </c>
      <c r="AH252" s="122">
        <f t="shared" si="130"/>
        <v>0.13290029</v>
      </c>
      <c r="AI252" s="122">
        <f t="shared" si="130"/>
        <v>0.42800924000000001</v>
      </c>
      <c r="AJ252" s="122">
        <f t="shared" si="130"/>
        <v>3.1534499999999999E-3</v>
      </c>
      <c r="AK252" s="122">
        <f t="shared" si="130"/>
        <v>0</v>
      </c>
      <c r="AL252" s="122">
        <f t="shared" si="130"/>
        <v>0</v>
      </c>
      <c r="AM252" s="122">
        <f t="shared" si="130"/>
        <v>0</v>
      </c>
      <c r="AN252" s="122">
        <f t="shared" si="130"/>
        <v>3.1534499999999999E-3</v>
      </c>
      <c r="AO252" s="122">
        <f t="shared" si="130"/>
        <v>1.3129920000000002E-2</v>
      </c>
      <c r="AP252" s="122">
        <f t="shared" si="130"/>
        <v>0</v>
      </c>
      <c r="AQ252" s="122">
        <f t="shared" si="130"/>
        <v>0</v>
      </c>
      <c r="AR252" s="122">
        <f t="shared" si="130"/>
        <v>0</v>
      </c>
      <c r="AS252" s="122">
        <f t="shared" si="130"/>
        <v>1.3129920000000002E-2</v>
      </c>
      <c r="AT252" s="122">
        <f t="shared" si="130"/>
        <v>25.973666160000001</v>
      </c>
      <c r="AU252" s="122">
        <f t="shared" si="130"/>
        <v>0</v>
      </c>
      <c r="AV252" s="122">
        <f t="shared" si="130"/>
        <v>25.429040000000001</v>
      </c>
      <c r="AW252" s="122">
        <f t="shared" si="130"/>
        <v>0.13290029</v>
      </c>
      <c r="AX252" s="122">
        <f t="shared" si="130"/>
        <v>0.41172586999999999</v>
      </c>
      <c r="AY252" s="122">
        <f t="shared" si="130"/>
        <v>0</v>
      </c>
      <c r="AZ252" s="122">
        <f t="shared" si="130"/>
        <v>0</v>
      </c>
      <c r="BA252" s="122">
        <f t="shared" si="130"/>
        <v>0</v>
      </c>
      <c r="BB252" s="122">
        <f t="shared" si="130"/>
        <v>0</v>
      </c>
      <c r="BC252" s="122">
        <f t="shared" si="130"/>
        <v>0</v>
      </c>
      <c r="BF252" s="40"/>
      <c r="BJ252" s="41"/>
    </row>
    <row r="253" spans="1:65" ht="63" x14ac:dyDescent="0.25">
      <c r="A253" s="49" t="s">
        <v>527</v>
      </c>
      <c r="B253" s="50" t="s">
        <v>528</v>
      </c>
      <c r="C253" s="51" t="s">
        <v>529</v>
      </c>
      <c r="D253" s="74">
        <v>-0.20990146000000004</v>
      </c>
      <c r="E253" s="74">
        <f>SUBTOTAL(9,F253:I253)</f>
        <v>-0.20990145999999998</v>
      </c>
      <c r="F253" s="74">
        <f t="shared" ref="F253:I256" si="131">K253+P253+U253+Z253</f>
        <v>0</v>
      </c>
      <c r="G253" s="74">
        <f t="shared" si="131"/>
        <v>0.41339999999999999</v>
      </c>
      <c r="H253" s="74">
        <f t="shared" si="131"/>
        <v>-0.62330145999999997</v>
      </c>
      <c r="I253" s="74">
        <f t="shared" si="131"/>
        <v>0</v>
      </c>
      <c r="J253" s="74">
        <f>SUBTOTAL(9,K253:N253)</f>
        <v>0.41339999999999999</v>
      </c>
      <c r="K253" s="74">
        <v>0</v>
      </c>
      <c r="L253" s="74">
        <v>0.41339999999999999</v>
      </c>
      <c r="M253" s="74">
        <v>0</v>
      </c>
      <c r="N253" s="74">
        <v>0</v>
      </c>
      <c r="O253" s="74">
        <f>SUBTOTAL(9,P253:S253)</f>
        <v>0</v>
      </c>
      <c r="P253" s="74">
        <v>0</v>
      </c>
      <c r="Q253" s="74">
        <v>0</v>
      </c>
      <c r="R253" s="74">
        <v>0</v>
      </c>
      <c r="S253" s="74">
        <v>0</v>
      </c>
      <c r="T253" s="74">
        <f t="shared" ref="T253:T256" si="132">SUBTOTAL(9,U253:X253)</f>
        <v>-2.7721929999999999E-2</v>
      </c>
      <c r="U253" s="74">
        <v>0</v>
      </c>
      <c r="V253" s="74">
        <v>0</v>
      </c>
      <c r="W253" s="74">
        <v>-2.7721929999999999E-2</v>
      </c>
      <c r="X253" s="74">
        <v>0</v>
      </c>
      <c r="Y253" s="74">
        <f t="shared" ref="Y253:Y256" si="133">SUBTOTAL(9,Z253:AC253)</f>
        <v>-0.59557952999999997</v>
      </c>
      <c r="Z253" s="74">
        <v>0</v>
      </c>
      <c r="AA253" s="74">
        <v>0</v>
      </c>
      <c r="AB253" s="74">
        <v>-0.59557952999999997</v>
      </c>
      <c r="AC253" s="74">
        <v>0</v>
      </c>
      <c r="AD253" s="74">
        <v>0</v>
      </c>
      <c r="AE253" s="74">
        <f t="shared" ref="AE253:AE256" si="134">SUBTOTAL(9,AF253:AI253)</f>
        <v>0</v>
      </c>
      <c r="AF253" s="74">
        <f t="shared" ref="AF253:AI256" si="135">AK253+AP253+AU253+AZ253</f>
        <v>0</v>
      </c>
      <c r="AG253" s="74">
        <f t="shared" si="135"/>
        <v>0</v>
      </c>
      <c r="AH253" s="74">
        <f t="shared" si="135"/>
        <v>0</v>
      </c>
      <c r="AI253" s="74">
        <f t="shared" si="135"/>
        <v>0</v>
      </c>
      <c r="AJ253" s="74">
        <f t="shared" ref="AJ253:AJ256" si="136">SUBTOTAL(9,AK253:AN253)</f>
        <v>0</v>
      </c>
      <c r="AK253" s="74">
        <v>0</v>
      </c>
      <c r="AL253" s="74">
        <v>0</v>
      </c>
      <c r="AM253" s="74">
        <v>0</v>
      </c>
      <c r="AN253" s="74">
        <v>0</v>
      </c>
      <c r="AO253" s="74">
        <f t="shared" ref="AO253:AO256" si="137">SUBTOTAL(9,AP253:AS253)</f>
        <v>0</v>
      </c>
      <c r="AP253" s="74">
        <v>0</v>
      </c>
      <c r="AQ253" s="74">
        <v>0</v>
      </c>
      <c r="AR253" s="74">
        <v>0</v>
      </c>
      <c r="AS253" s="74">
        <v>0</v>
      </c>
      <c r="AT253" s="74">
        <f t="shared" ref="AT253:AT256" si="138">SUBTOTAL(9,AU253:AX253)</f>
        <v>0</v>
      </c>
      <c r="AU253" s="74">
        <v>0</v>
      </c>
      <c r="AV253" s="74">
        <v>0</v>
      </c>
      <c r="AW253" s="74">
        <v>0</v>
      </c>
      <c r="AX253" s="74">
        <v>0</v>
      </c>
      <c r="AY253" s="74">
        <f t="shared" ref="AY253:AY256" si="139">SUBTOTAL(9,AZ253:BC253)</f>
        <v>0</v>
      </c>
      <c r="AZ253" s="74">
        <v>0</v>
      </c>
      <c r="BA253" s="74">
        <v>0</v>
      </c>
      <c r="BB253" s="74">
        <v>0</v>
      </c>
      <c r="BC253" s="74">
        <v>0</v>
      </c>
      <c r="BD253" s="19"/>
      <c r="BE253" s="19"/>
      <c r="BF253" s="40"/>
      <c r="BG253" s="52"/>
      <c r="BH253" s="52"/>
      <c r="BI253" s="52"/>
      <c r="BJ253" s="41"/>
      <c r="BK253" s="1"/>
      <c r="BL253" s="1"/>
      <c r="BM253" s="19"/>
    </row>
    <row r="254" spans="1:65" ht="31.5" x14ac:dyDescent="0.25">
      <c r="A254" s="49" t="s">
        <v>527</v>
      </c>
      <c r="B254" s="50" t="s">
        <v>530</v>
      </c>
      <c r="C254" s="51" t="s">
        <v>531</v>
      </c>
      <c r="D254" s="74">
        <v>4.5599999999999996</v>
      </c>
      <c r="E254" s="74">
        <f>SUBTOTAL(9,F254:I254)</f>
        <v>0</v>
      </c>
      <c r="F254" s="74">
        <f t="shared" si="131"/>
        <v>0</v>
      </c>
      <c r="G254" s="74">
        <f t="shared" si="131"/>
        <v>0</v>
      </c>
      <c r="H254" s="74">
        <f t="shared" si="131"/>
        <v>0</v>
      </c>
      <c r="I254" s="74">
        <f t="shared" si="131"/>
        <v>0</v>
      </c>
      <c r="J254" s="74">
        <f>SUBTOTAL(9,K254:N254)</f>
        <v>0</v>
      </c>
      <c r="K254" s="74">
        <v>0</v>
      </c>
      <c r="L254" s="74">
        <v>0</v>
      </c>
      <c r="M254" s="74">
        <v>0</v>
      </c>
      <c r="N254" s="74">
        <v>0</v>
      </c>
      <c r="O254" s="74">
        <f>SUBTOTAL(9,P254:S254)</f>
        <v>0</v>
      </c>
      <c r="P254" s="74">
        <v>0</v>
      </c>
      <c r="Q254" s="74">
        <v>0</v>
      </c>
      <c r="R254" s="74">
        <v>0</v>
      </c>
      <c r="S254" s="74">
        <v>0</v>
      </c>
      <c r="T254" s="74">
        <f t="shared" si="132"/>
        <v>0</v>
      </c>
      <c r="U254" s="74">
        <v>0</v>
      </c>
      <c r="V254" s="74">
        <v>0</v>
      </c>
      <c r="W254" s="74">
        <v>0</v>
      </c>
      <c r="X254" s="74">
        <v>0</v>
      </c>
      <c r="Y254" s="74">
        <f t="shared" si="133"/>
        <v>0</v>
      </c>
      <c r="Z254" s="74">
        <v>0</v>
      </c>
      <c r="AA254" s="74">
        <v>0</v>
      </c>
      <c r="AB254" s="74">
        <v>0</v>
      </c>
      <c r="AC254" s="74">
        <v>0</v>
      </c>
      <c r="AD254" s="74">
        <v>3.8</v>
      </c>
      <c r="AE254" s="74">
        <f t="shared" si="134"/>
        <v>0</v>
      </c>
      <c r="AF254" s="74">
        <f t="shared" si="135"/>
        <v>0</v>
      </c>
      <c r="AG254" s="74">
        <f t="shared" si="135"/>
        <v>0</v>
      </c>
      <c r="AH254" s="74">
        <f t="shared" si="135"/>
        <v>0</v>
      </c>
      <c r="AI254" s="74">
        <f t="shared" si="135"/>
        <v>0</v>
      </c>
      <c r="AJ254" s="74">
        <f t="shared" si="136"/>
        <v>0</v>
      </c>
      <c r="AK254" s="74">
        <v>0</v>
      </c>
      <c r="AL254" s="74">
        <v>0</v>
      </c>
      <c r="AM254" s="74">
        <v>0</v>
      </c>
      <c r="AN254" s="74">
        <v>0</v>
      </c>
      <c r="AO254" s="74">
        <f t="shared" si="137"/>
        <v>0</v>
      </c>
      <c r="AP254" s="74">
        <v>0</v>
      </c>
      <c r="AQ254" s="74">
        <v>0</v>
      </c>
      <c r="AR254" s="74">
        <v>0</v>
      </c>
      <c r="AS254" s="74">
        <v>0</v>
      </c>
      <c r="AT254" s="74">
        <f t="shared" si="138"/>
        <v>0</v>
      </c>
      <c r="AU254" s="74">
        <v>0</v>
      </c>
      <c r="AV254" s="74">
        <v>0</v>
      </c>
      <c r="AW254" s="74">
        <v>0</v>
      </c>
      <c r="AX254" s="74">
        <v>0</v>
      </c>
      <c r="AY254" s="74">
        <f t="shared" si="139"/>
        <v>0</v>
      </c>
      <c r="AZ254" s="74">
        <v>0</v>
      </c>
      <c r="BA254" s="74">
        <v>0</v>
      </c>
      <c r="BB254" s="74">
        <v>0</v>
      </c>
      <c r="BC254" s="74">
        <v>0</v>
      </c>
      <c r="BD254" s="19"/>
      <c r="BE254" s="19"/>
      <c r="BF254" s="40"/>
      <c r="BG254" s="52"/>
      <c r="BH254" s="52"/>
      <c r="BI254" s="52"/>
      <c r="BJ254" s="41"/>
      <c r="BK254" s="1"/>
      <c r="BL254" s="1"/>
      <c r="BM254" s="19"/>
    </row>
    <row r="255" spans="1:65" ht="63" x14ac:dyDescent="0.25">
      <c r="A255" s="49" t="s">
        <v>527</v>
      </c>
      <c r="B255" s="50" t="s">
        <v>532</v>
      </c>
      <c r="C255" s="51" t="s">
        <v>533</v>
      </c>
      <c r="D255" s="74">
        <v>29.788223729999999</v>
      </c>
      <c r="E255" s="74">
        <f>SUBTOTAL(9,F255:I255)</f>
        <v>32.818448580000002</v>
      </c>
      <c r="F255" s="74">
        <f t="shared" si="131"/>
        <v>1.6534237300000001</v>
      </c>
      <c r="G255" s="74">
        <f t="shared" si="131"/>
        <v>30.514848000000001</v>
      </c>
      <c r="H255" s="74">
        <f t="shared" si="131"/>
        <v>0.15845098000000002</v>
      </c>
      <c r="I255" s="74">
        <f t="shared" si="131"/>
        <v>0.49172587000000001</v>
      </c>
      <c r="J255" s="74">
        <f>SUBTOTAL(9,K255:N255)</f>
        <v>1.6534237300000001</v>
      </c>
      <c r="K255" s="74">
        <v>1.6534237300000001</v>
      </c>
      <c r="L255" s="74">
        <v>0</v>
      </c>
      <c r="M255" s="74">
        <v>0</v>
      </c>
      <c r="N255" s="74">
        <v>0</v>
      </c>
      <c r="O255" s="74">
        <f>SUBTOTAL(9,P255:S255)</f>
        <v>2.9626066799999999</v>
      </c>
      <c r="P255" s="74">
        <v>0</v>
      </c>
      <c r="Q255" s="74">
        <v>2.9626066799999999</v>
      </c>
      <c r="R255" s="74">
        <v>0</v>
      </c>
      <c r="S255" s="74">
        <v>0</v>
      </c>
      <c r="T255" s="74">
        <f t="shared" si="132"/>
        <v>14.842865689999998</v>
      </c>
      <c r="U255" s="74">
        <v>0</v>
      </c>
      <c r="V255" s="74">
        <v>14.672688839999999</v>
      </c>
      <c r="W255" s="74">
        <v>0.15845098000000002</v>
      </c>
      <c r="X255" s="74">
        <v>1.1725870000000001E-2</v>
      </c>
      <c r="Y255" s="74">
        <f t="shared" si="133"/>
        <v>13.359552480000001</v>
      </c>
      <c r="Z255" s="74">
        <v>0</v>
      </c>
      <c r="AA255" s="74">
        <v>12.879552480000001</v>
      </c>
      <c r="AB255" s="74">
        <v>0</v>
      </c>
      <c r="AC255" s="74">
        <v>0.48</v>
      </c>
      <c r="AD255" s="74">
        <v>26.06</v>
      </c>
      <c r="AE255" s="74">
        <f t="shared" si="134"/>
        <v>25.973666160000001</v>
      </c>
      <c r="AF255" s="74">
        <f t="shared" si="135"/>
        <v>0</v>
      </c>
      <c r="AG255" s="74">
        <f t="shared" si="135"/>
        <v>25.429040000000001</v>
      </c>
      <c r="AH255" s="74">
        <f t="shared" si="135"/>
        <v>0.13290029</v>
      </c>
      <c r="AI255" s="74">
        <f t="shared" si="135"/>
        <v>0.41172586999999999</v>
      </c>
      <c r="AJ255" s="74">
        <f t="shared" si="136"/>
        <v>0</v>
      </c>
      <c r="AK255" s="74">
        <v>0</v>
      </c>
      <c r="AL255" s="74">
        <v>0</v>
      </c>
      <c r="AM255" s="74">
        <v>0</v>
      </c>
      <c r="AN255" s="74">
        <v>0</v>
      </c>
      <c r="AO255" s="74">
        <f t="shared" si="137"/>
        <v>0</v>
      </c>
      <c r="AP255" s="74">
        <v>0</v>
      </c>
      <c r="AQ255" s="74">
        <v>0</v>
      </c>
      <c r="AR255" s="74">
        <v>0</v>
      </c>
      <c r="AS255" s="74">
        <v>0</v>
      </c>
      <c r="AT255" s="74">
        <f t="shared" si="138"/>
        <v>25.973666160000001</v>
      </c>
      <c r="AU255" s="74">
        <v>0</v>
      </c>
      <c r="AV255" s="74">
        <v>25.429040000000001</v>
      </c>
      <c r="AW255" s="74">
        <v>0.13290029</v>
      </c>
      <c r="AX255" s="74">
        <v>0.41172586999999999</v>
      </c>
      <c r="AY255" s="74">
        <f t="shared" si="139"/>
        <v>0</v>
      </c>
      <c r="AZ255" s="74">
        <v>0</v>
      </c>
      <c r="BA255" s="74">
        <v>0</v>
      </c>
      <c r="BB255" s="74">
        <v>0</v>
      </c>
      <c r="BC255" s="74">
        <v>0</v>
      </c>
      <c r="BD255" s="19"/>
      <c r="BE255" s="19"/>
      <c r="BF255" s="40"/>
      <c r="BG255" s="52"/>
      <c r="BH255" s="52"/>
      <c r="BI255" s="52"/>
      <c r="BJ255" s="41"/>
      <c r="BK255" s="1"/>
      <c r="BL255" s="1"/>
      <c r="BM255" s="19"/>
    </row>
    <row r="256" spans="1:65" ht="94.5" x14ac:dyDescent="0.25">
      <c r="A256" s="59" t="s">
        <v>527</v>
      </c>
      <c r="B256" s="73" t="s">
        <v>534</v>
      </c>
      <c r="C256" s="74" t="s">
        <v>535</v>
      </c>
      <c r="D256" s="74">
        <v>-1.9046852920000001</v>
      </c>
      <c r="E256" s="74">
        <f>SUBTOTAL(9,F256:I256)</f>
        <v>-1.9680009199999997</v>
      </c>
      <c r="F256" s="74">
        <f t="shared" si="131"/>
        <v>0</v>
      </c>
      <c r="G256" s="74">
        <f t="shared" si="131"/>
        <v>0</v>
      </c>
      <c r="H256" s="74">
        <f t="shared" si="131"/>
        <v>-2.0663918099999998</v>
      </c>
      <c r="I256" s="74">
        <f t="shared" si="131"/>
        <v>9.8390890000000009E-2</v>
      </c>
      <c r="J256" s="74">
        <f>SUBTOTAL(9,K256:N256)</f>
        <v>8.4455340000000004E-2</v>
      </c>
      <c r="K256" s="74">
        <v>0</v>
      </c>
      <c r="L256" s="74">
        <v>0</v>
      </c>
      <c r="M256" s="74">
        <v>0</v>
      </c>
      <c r="N256" s="74">
        <v>8.4455340000000004E-2</v>
      </c>
      <c r="O256" s="74">
        <f>SUBTOTAL(9,P256:S256)</f>
        <v>1.3935549999999998E-2</v>
      </c>
      <c r="P256" s="74">
        <v>0</v>
      </c>
      <c r="Q256" s="74">
        <v>0</v>
      </c>
      <c r="R256" s="74">
        <v>0</v>
      </c>
      <c r="S256" s="74">
        <v>1.3935549999999998E-2</v>
      </c>
      <c r="T256" s="74">
        <f t="shared" si="132"/>
        <v>-0.13072905000000001</v>
      </c>
      <c r="U256" s="74">
        <v>0</v>
      </c>
      <c r="V256" s="74">
        <v>0</v>
      </c>
      <c r="W256" s="74">
        <v>-0.13072905000000001</v>
      </c>
      <c r="X256" s="74">
        <v>0</v>
      </c>
      <c r="Y256" s="74">
        <f t="shared" si="133"/>
        <v>-1.93566276</v>
      </c>
      <c r="Z256" s="74">
        <v>0</v>
      </c>
      <c r="AA256" s="74">
        <v>0</v>
      </c>
      <c r="AB256" s="74">
        <v>-1.93566276</v>
      </c>
      <c r="AC256" s="74">
        <v>0</v>
      </c>
      <c r="AD256" s="74">
        <v>0</v>
      </c>
      <c r="AE256" s="74">
        <f t="shared" si="134"/>
        <v>1.6283370000000002E-2</v>
      </c>
      <c r="AF256" s="74">
        <f t="shared" si="135"/>
        <v>0</v>
      </c>
      <c r="AG256" s="74">
        <f t="shared" si="135"/>
        <v>0</v>
      </c>
      <c r="AH256" s="74">
        <f t="shared" si="135"/>
        <v>0</v>
      </c>
      <c r="AI256" s="74">
        <f t="shared" si="135"/>
        <v>1.6283370000000002E-2</v>
      </c>
      <c r="AJ256" s="74">
        <f t="shared" si="136"/>
        <v>3.1534499999999999E-3</v>
      </c>
      <c r="AK256" s="74">
        <v>0</v>
      </c>
      <c r="AL256" s="74">
        <v>0</v>
      </c>
      <c r="AM256" s="74">
        <v>0</v>
      </c>
      <c r="AN256" s="74">
        <v>3.1534499999999999E-3</v>
      </c>
      <c r="AO256" s="74">
        <f t="shared" si="137"/>
        <v>1.3129920000000002E-2</v>
      </c>
      <c r="AP256" s="74">
        <v>0</v>
      </c>
      <c r="AQ256" s="74">
        <v>0</v>
      </c>
      <c r="AR256" s="74">
        <v>0</v>
      </c>
      <c r="AS256" s="74">
        <v>1.3129920000000002E-2</v>
      </c>
      <c r="AT256" s="74">
        <f t="shared" si="138"/>
        <v>0</v>
      </c>
      <c r="AU256" s="74">
        <v>0</v>
      </c>
      <c r="AV256" s="74">
        <v>0</v>
      </c>
      <c r="AW256" s="74">
        <v>0</v>
      </c>
      <c r="AX256" s="74">
        <v>0</v>
      </c>
      <c r="AY256" s="74">
        <f t="shared" si="139"/>
        <v>0</v>
      </c>
      <c r="AZ256" s="74">
        <v>0</v>
      </c>
      <c r="BA256" s="74">
        <v>0</v>
      </c>
      <c r="BB256" s="74">
        <v>0</v>
      </c>
      <c r="BC256" s="74">
        <v>0</v>
      </c>
      <c r="BD256" s="19"/>
      <c r="BE256" s="19"/>
      <c r="BF256" s="40"/>
      <c r="BG256" s="52"/>
      <c r="BH256" s="52"/>
      <c r="BI256" s="52"/>
      <c r="BJ256" s="41"/>
      <c r="BK256" s="1"/>
      <c r="BL256" s="1"/>
      <c r="BM256" s="19"/>
    </row>
    <row r="257" spans="1:65" s="19" customFormat="1" ht="31.5" x14ac:dyDescent="0.25">
      <c r="A257" s="45" t="s">
        <v>536</v>
      </c>
      <c r="B257" s="48" t="s">
        <v>133</v>
      </c>
      <c r="C257" s="47" t="s">
        <v>79</v>
      </c>
      <c r="D257" s="122">
        <v>0</v>
      </c>
      <c r="E257" s="122">
        <v>0</v>
      </c>
      <c r="F257" s="122">
        <v>0</v>
      </c>
      <c r="G257" s="122">
        <v>0</v>
      </c>
      <c r="H257" s="122">
        <v>0</v>
      </c>
      <c r="I257" s="122">
        <v>0</v>
      </c>
      <c r="J257" s="122">
        <v>0</v>
      </c>
      <c r="K257" s="122">
        <v>0</v>
      </c>
      <c r="L257" s="122">
        <v>0</v>
      </c>
      <c r="M257" s="122">
        <v>0</v>
      </c>
      <c r="N257" s="122">
        <v>0</v>
      </c>
      <c r="O257" s="122">
        <v>0</v>
      </c>
      <c r="P257" s="122">
        <v>0</v>
      </c>
      <c r="Q257" s="122">
        <v>0</v>
      </c>
      <c r="R257" s="122">
        <v>0</v>
      </c>
      <c r="S257" s="122">
        <v>0</v>
      </c>
      <c r="T257" s="122">
        <v>0</v>
      </c>
      <c r="U257" s="122">
        <v>0</v>
      </c>
      <c r="V257" s="122">
        <v>0</v>
      </c>
      <c r="W257" s="122">
        <v>0</v>
      </c>
      <c r="X257" s="122">
        <v>0</v>
      </c>
      <c r="Y257" s="122">
        <v>0</v>
      </c>
      <c r="Z257" s="122">
        <v>0</v>
      </c>
      <c r="AA257" s="122">
        <v>0</v>
      </c>
      <c r="AB257" s="122">
        <v>0</v>
      </c>
      <c r="AC257" s="122">
        <v>0</v>
      </c>
      <c r="AD257" s="122">
        <v>0</v>
      </c>
      <c r="AE257" s="122">
        <v>0</v>
      </c>
      <c r="AF257" s="122">
        <v>0</v>
      </c>
      <c r="AG257" s="122">
        <v>0</v>
      </c>
      <c r="AH257" s="122">
        <v>0</v>
      </c>
      <c r="AI257" s="122">
        <v>0</v>
      </c>
      <c r="AJ257" s="122">
        <v>0</v>
      </c>
      <c r="AK257" s="122">
        <v>0</v>
      </c>
      <c r="AL257" s="122">
        <v>0</v>
      </c>
      <c r="AM257" s="122">
        <v>0</v>
      </c>
      <c r="AN257" s="122">
        <v>0</v>
      </c>
      <c r="AO257" s="122">
        <v>0</v>
      </c>
      <c r="AP257" s="122">
        <v>0</v>
      </c>
      <c r="AQ257" s="122">
        <v>0</v>
      </c>
      <c r="AR257" s="122">
        <v>0</v>
      </c>
      <c r="AS257" s="122">
        <v>0</v>
      </c>
      <c r="AT257" s="122">
        <v>0</v>
      </c>
      <c r="AU257" s="122">
        <v>0</v>
      </c>
      <c r="AV257" s="122">
        <v>0</v>
      </c>
      <c r="AW257" s="122">
        <v>0</v>
      </c>
      <c r="AX257" s="122">
        <v>0</v>
      </c>
      <c r="AY257" s="122">
        <v>0</v>
      </c>
      <c r="AZ257" s="122">
        <v>0</v>
      </c>
      <c r="BA257" s="122">
        <v>0</v>
      </c>
      <c r="BB257" s="122">
        <v>0</v>
      </c>
      <c r="BC257" s="122">
        <v>0</v>
      </c>
      <c r="BF257" s="40"/>
      <c r="BJ257" s="41"/>
    </row>
    <row r="258" spans="1:65" s="19" customFormat="1" ht="47.25" x14ac:dyDescent="0.25">
      <c r="A258" s="45" t="s">
        <v>537</v>
      </c>
      <c r="B258" s="48" t="s">
        <v>135</v>
      </c>
      <c r="C258" s="47" t="s">
        <v>79</v>
      </c>
      <c r="D258" s="122">
        <f t="shared" ref="D258:BC258" si="140">D259+D263+D264+D266</f>
        <v>58.930836181999993</v>
      </c>
      <c r="E258" s="122">
        <f t="shared" si="140"/>
        <v>48.580648430000004</v>
      </c>
      <c r="F258" s="122">
        <f t="shared" si="140"/>
        <v>11.471398030000001</v>
      </c>
      <c r="G258" s="122">
        <f t="shared" si="140"/>
        <v>29.013498380000001</v>
      </c>
      <c r="H258" s="122">
        <f t="shared" si="140"/>
        <v>6.8825328900000002</v>
      </c>
      <c r="I258" s="122">
        <f t="shared" si="140"/>
        <v>1.2132191299999999</v>
      </c>
      <c r="J258" s="122">
        <f t="shared" si="140"/>
        <v>3.0584298999999997</v>
      </c>
      <c r="K258" s="122">
        <f t="shared" si="140"/>
        <v>0</v>
      </c>
      <c r="L258" s="122">
        <f t="shared" si="140"/>
        <v>2.3477324399999997</v>
      </c>
      <c r="M258" s="122">
        <f t="shared" si="140"/>
        <v>0.61039007999999995</v>
      </c>
      <c r="N258" s="122">
        <f t="shared" si="140"/>
        <v>0.10030738</v>
      </c>
      <c r="O258" s="122">
        <f t="shared" si="140"/>
        <v>2.4601753899999999</v>
      </c>
      <c r="P258" s="122">
        <f t="shared" si="140"/>
        <v>1.121456E-2</v>
      </c>
      <c r="Q258" s="122">
        <f t="shared" si="140"/>
        <v>2.4489608299999999</v>
      </c>
      <c r="R258" s="122">
        <f t="shared" si="140"/>
        <v>0</v>
      </c>
      <c r="S258" s="122">
        <f t="shared" si="140"/>
        <v>0</v>
      </c>
      <c r="T258" s="122">
        <f t="shared" si="140"/>
        <v>18.699567099999999</v>
      </c>
      <c r="U258" s="122">
        <f t="shared" si="140"/>
        <v>3.6423778900000001</v>
      </c>
      <c r="V258" s="122">
        <f t="shared" si="140"/>
        <v>13.322649929999999</v>
      </c>
      <c r="W258" s="122">
        <f t="shared" si="140"/>
        <v>0.69690476000000001</v>
      </c>
      <c r="X258" s="122">
        <f t="shared" si="140"/>
        <v>1.0376345199999999</v>
      </c>
      <c r="Y258" s="122">
        <f t="shared" si="140"/>
        <v>24.362476040000001</v>
      </c>
      <c r="Z258" s="122">
        <f t="shared" si="140"/>
        <v>7.8178055799999999</v>
      </c>
      <c r="AA258" s="122">
        <f t="shared" si="140"/>
        <v>10.894155179999998</v>
      </c>
      <c r="AB258" s="122">
        <f t="shared" si="140"/>
        <v>5.5752380500000003</v>
      </c>
      <c r="AC258" s="122">
        <f t="shared" si="140"/>
        <v>7.5277230000000028E-2</v>
      </c>
      <c r="AD258" s="122">
        <f t="shared" si="140"/>
        <v>51.309179700000001</v>
      </c>
      <c r="AE258" s="122">
        <f t="shared" si="140"/>
        <v>46.199927610000003</v>
      </c>
      <c r="AF258" s="122">
        <f t="shared" si="140"/>
        <v>10.411664850000001</v>
      </c>
      <c r="AG258" s="122">
        <f t="shared" si="140"/>
        <v>24.474063240000003</v>
      </c>
      <c r="AH258" s="122">
        <f t="shared" si="140"/>
        <v>10.151207100000001</v>
      </c>
      <c r="AI258" s="122">
        <f t="shared" si="140"/>
        <v>1.1629924199999999</v>
      </c>
      <c r="AJ258" s="122">
        <f t="shared" si="140"/>
        <v>2.0814733499999996</v>
      </c>
      <c r="AK258" s="122">
        <f t="shared" si="140"/>
        <v>0</v>
      </c>
      <c r="AL258" s="122">
        <f t="shared" si="140"/>
        <v>0</v>
      </c>
      <c r="AM258" s="122">
        <f t="shared" si="140"/>
        <v>2.0313926799999997</v>
      </c>
      <c r="AN258" s="122">
        <f t="shared" si="140"/>
        <v>5.0080670000000001E-2</v>
      </c>
      <c r="AO258" s="122">
        <f t="shared" si="140"/>
        <v>9.3454700000000002E-2</v>
      </c>
      <c r="AP258" s="122">
        <f t="shared" si="140"/>
        <v>9.3454700000000002E-2</v>
      </c>
      <c r="AQ258" s="122">
        <f t="shared" si="140"/>
        <v>0</v>
      </c>
      <c r="AR258" s="122">
        <f t="shared" si="140"/>
        <v>0</v>
      </c>
      <c r="AS258" s="122">
        <f t="shared" si="140"/>
        <v>0</v>
      </c>
      <c r="AT258" s="122">
        <f t="shared" si="140"/>
        <v>14.313315340000001</v>
      </c>
      <c r="AU258" s="122">
        <f t="shared" si="140"/>
        <v>5.1795012800000002</v>
      </c>
      <c r="AV258" s="122">
        <f t="shared" si="140"/>
        <v>6.7696300000000003</v>
      </c>
      <c r="AW258" s="122">
        <f t="shared" si="140"/>
        <v>1.1561373899999998</v>
      </c>
      <c r="AX258" s="122">
        <f t="shared" si="140"/>
        <v>1.2080466700000001</v>
      </c>
      <c r="AY258" s="122">
        <f t="shared" si="140"/>
        <v>29.711684220000002</v>
      </c>
      <c r="AZ258" s="122">
        <f t="shared" si="140"/>
        <v>5.1387088700000003</v>
      </c>
      <c r="BA258" s="122">
        <f t="shared" si="140"/>
        <v>17.70443324</v>
      </c>
      <c r="BB258" s="122">
        <f t="shared" si="140"/>
        <v>6.9636770300000004</v>
      </c>
      <c r="BC258" s="122">
        <f t="shared" si="140"/>
        <v>-9.5134920000000123E-2</v>
      </c>
      <c r="BF258" s="40"/>
      <c r="BJ258" s="41"/>
    </row>
    <row r="259" spans="1:65" s="19" customFormat="1" ht="31.5" x14ac:dyDescent="0.25">
      <c r="A259" s="45" t="s">
        <v>538</v>
      </c>
      <c r="B259" s="48" t="s">
        <v>137</v>
      </c>
      <c r="C259" s="47" t="s">
        <v>79</v>
      </c>
      <c r="D259" s="122">
        <f>SUM(D260:D262)</f>
        <v>12.498000000000001</v>
      </c>
      <c r="E259" s="122">
        <f t="shared" ref="E259:BC259" si="141">SUM(E260:E262)</f>
        <v>10.391556000000001</v>
      </c>
      <c r="F259" s="122">
        <f t="shared" si="141"/>
        <v>2.2680000000000002</v>
      </c>
      <c r="G259" s="122">
        <f t="shared" si="141"/>
        <v>8.1235560000000007</v>
      </c>
      <c r="H259" s="122">
        <f t="shared" si="141"/>
        <v>0</v>
      </c>
      <c r="I259" s="122">
        <f t="shared" si="141"/>
        <v>0</v>
      </c>
      <c r="J259" s="122">
        <f t="shared" si="141"/>
        <v>0</v>
      </c>
      <c r="K259" s="122">
        <f t="shared" si="141"/>
        <v>0</v>
      </c>
      <c r="L259" s="122">
        <f t="shared" si="141"/>
        <v>0</v>
      </c>
      <c r="M259" s="122">
        <f t="shared" si="141"/>
        <v>0</v>
      </c>
      <c r="N259" s="122">
        <f t="shared" si="141"/>
        <v>0</v>
      </c>
      <c r="O259" s="122">
        <f t="shared" si="141"/>
        <v>0.78859007999999997</v>
      </c>
      <c r="P259" s="122">
        <f t="shared" si="141"/>
        <v>0</v>
      </c>
      <c r="Q259" s="122">
        <f t="shared" si="141"/>
        <v>0.78859007999999997</v>
      </c>
      <c r="R259" s="122">
        <f t="shared" si="141"/>
        <v>0</v>
      </c>
      <c r="S259" s="122">
        <f t="shared" si="141"/>
        <v>0</v>
      </c>
      <c r="T259" s="122">
        <f t="shared" si="141"/>
        <v>6.3096516000000005</v>
      </c>
      <c r="U259" s="122">
        <f t="shared" si="141"/>
        <v>0</v>
      </c>
      <c r="V259" s="122">
        <f t="shared" si="141"/>
        <v>6.3096516000000005</v>
      </c>
      <c r="W259" s="122">
        <f t="shared" si="141"/>
        <v>0</v>
      </c>
      <c r="X259" s="122">
        <f t="shared" si="141"/>
        <v>0</v>
      </c>
      <c r="Y259" s="122">
        <f t="shared" si="141"/>
        <v>3.2933143200000004</v>
      </c>
      <c r="Z259" s="122">
        <f t="shared" si="141"/>
        <v>2.2680000000000002</v>
      </c>
      <c r="AA259" s="122">
        <f t="shared" si="141"/>
        <v>1.0253143199999999</v>
      </c>
      <c r="AB259" s="122">
        <f t="shared" si="141"/>
        <v>0</v>
      </c>
      <c r="AC259" s="122">
        <f t="shared" si="141"/>
        <v>0</v>
      </c>
      <c r="AD259" s="122">
        <f t="shared" si="141"/>
        <v>10.45</v>
      </c>
      <c r="AE259" s="122">
        <f t="shared" si="141"/>
        <v>8.6596299999999999</v>
      </c>
      <c r="AF259" s="122">
        <f t="shared" si="141"/>
        <v>1.89</v>
      </c>
      <c r="AG259" s="122">
        <f t="shared" si="141"/>
        <v>6.7696300000000003</v>
      </c>
      <c r="AH259" s="122">
        <f t="shared" si="141"/>
        <v>0</v>
      </c>
      <c r="AI259" s="122">
        <f t="shared" si="141"/>
        <v>0</v>
      </c>
      <c r="AJ259" s="122">
        <f t="shared" si="141"/>
        <v>0</v>
      </c>
      <c r="AK259" s="122">
        <f t="shared" si="141"/>
        <v>0</v>
      </c>
      <c r="AL259" s="122">
        <f t="shared" si="141"/>
        <v>0</v>
      </c>
      <c r="AM259" s="122">
        <f t="shared" si="141"/>
        <v>0</v>
      </c>
      <c r="AN259" s="122">
        <f t="shared" si="141"/>
        <v>0</v>
      </c>
      <c r="AO259" s="122">
        <f t="shared" si="141"/>
        <v>0</v>
      </c>
      <c r="AP259" s="122">
        <f t="shared" si="141"/>
        <v>0</v>
      </c>
      <c r="AQ259" s="122">
        <f t="shared" si="141"/>
        <v>0</v>
      </c>
      <c r="AR259" s="122">
        <f t="shared" si="141"/>
        <v>0</v>
      </c>
      <c r="AS259" s="122">
        <f t="shared" si="141"/>
        <v>0</v>
      </c>
      <c r="AT259" s="122">
        <f t="shared" si="141"/>
        <v>8.6596299999999999</v>
      </c>
      <c r="AU259" s="122">
        <f t="shared" si="141"/>
        <v>1.89</v>
      </c>
      <c r="AV259" s="122">
        <f t="shared" si="141"/>
        <v>6.7696300000000003</v>
      </c>
      <c r="AW259" s="122">
        <f t="shared" si="141"/>
        <v>0</v>
      </c>
      <c r="AX259" s="122">
        <f t="shared" si="141"/>
        <v>0</v>
      </c>
      <c r="AY259" s="122">
        <f t="shared" si="141"/>
        <v>0</v>
      </c>
      <c r="AZ259" s="122">
        <f t="shared" si="141"/>
        <v>0</v>
      </c>
      <c r="BA259" s="122">
        <f t="shared" si="141"/>
        <v>0</v>
      </c>
      <c r="BB259" s="122">
        <f t="shared" si="141"/>
        <v>0</v>
      </c>
      <c r="BC259" s="122">
        <f t="shared" si="141"/>
        <v>0</v>
      </c>
      <c r="BF259" s="40"/>
      <c r="BJ259" s="41"/>
    </row>
    <row r="260" spans="1:65" s="19" customFormat="1" ht="31.5" x14ac:dyDescent="0.25">
      <c r="A260" s="49" t="s">
        <v>538</v>
      </c>
      <c r="B260" s="50" t="s">
        <v>539</v>
      </c>
      <c r="C260" s="51" t="s">
        <v>540</v>
      </c>
      <c r="D260" s="74">
        <v>2.4</v>
      </c>
      <c r="E260" s="74">
        <f>SUBTOTAL(9,F260:I260)</f>
        <v>1.3680000000000001</v>
      </c>
      <c r="F260" s="74">
        <f t="shared" ref="F260:I262" si="142">K260+P260+U260+Z260</f>
        <v>1.3680000000000001</v>
      </c>
      <c r="G260" s="74">
        <f t="shared" si="142"/>
        <v>0</v>
      </c>
      <c r="H260" s="74">
        <f t="shared" si="142"/>
        <v>0</v>
      </c>
      <c r="I260" s="74">
        <f t="shared" si="142"/>
        <v>0</v>
      </c>
      <c r="J260" s="74">
        <f>SUBTOTAL(9,K260:N260)</f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f>SUBTOTAL(9,P260:S260)</f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f t="shared" ref="T260:T262" si="143">SUBTOTAL(9,U260:X260)</f>
        <v>0</v>
      </c>
      <c r="U260" s="74">
        <v>0</v>
      </c>
      <c r="V260" s="74">
        <v>0</v>
      </c>
      <c r="W260" s="74">
        <v>0</v>
      </c>
      <c r="X260" s="74">
        <v>0</v>
      </c>
      <c r="Y260" s="74">
        <f t="shared" ref="Y260:Y262" si="144">SUBTOTAL(9,Z260:AC260)</f>
        <v>1.3680000000000001</v>
      </c>
      <c r="Z260" s="74">
        <v>1.3680000000000001</v>
      </c>
      <c r="AA260" s="74">
        <v>0</v>
      </c>
      <c r="AB260" s="74">
        <v>0</v>
      </c>
      <c r="AC260" s="74">
        <v>0</v>
      </c>
      <c r="AD260" s="74">
        <v>2</v>
      </c>
      <c r="AE260" s="74">
        <f t="shared" ref="AE260:AE262" si="145">SUBTOTAL(9,AF260:AI260)</f>
        <v>1.1399999999999999</v>
      </c>
      <c r="AF260" s="74">
        <f t="shared" ref="AF260:AI262" si="146">AK260+AP260+AU260+AZ260</f>
        <v>1.1399999999999999</v>
      </c>
      <c r="AG260" s="74">
        <f t="shared" si="146"/>
        <v>0</v>
      </c>
      <c r="AH260" s="74">
        <f t="shared" si="146"/>
        <v>0</v>
      </c>
      <c r="AI260" s="74">
        <f t="shared" si="146"/>
        <v>0</v>
      </c>
      <c r="AJ260" s="74">
        <f t="shared" ref="AJ260:AJ262" si="147">SUBTOTAL(9,AK260:AN260)</f>
        <v>0</v>
      </c>
      <c r="AK260" s="74">
        <v>0</v>
      </c>
      <c r="AL260" s="74">
        <v>0</v>
      </c>
      <c r="AM260" s="74">
        <v>0</v>
      </c>
      <c r="AN260" s="74">
        <v>0</v>
      </c>
      <c r="AO260" s="74">
        <f t="shared" ref="AO260:AO262" si="148">SUBTOTAL(9,AP260:AS260)</f>
        <v>0</v>
      </c>
      <c r="AP260" s="74">
        <v>0</v>
      </c>
      <c r="AQ260" s="74">
        <v>0</v>
      </c>
      <c r="AR260" s="74">
        <v>0</v>
      </c>
      <c r="AS260" s="74">
        <v>0</v>
      </c>
      <c r="AT260" s="74">
        <f t="shared" ref="AT260:AT262" si="149">SUBTOTAL(9,AU260:AX260)</f>
        <v>1.1399999999999999</v>
      </c>
      <c r="AU260" s="74">
        <v>1.1399999999999999</v>
      </c>
      <c r="AV260" s="74">
        <v>0</v>
      </c>
      <c r="AW260" s="74">
        <v>0</v>
      </c>
      <c r="AX260" s="74">
        <v>0</v>
      </c>
      <c r="AY260" s="74">
        <f t="shared" ref="AY260:AY262" si="150">SUBTOTAL(9,AZ260:BC260)</f>
        <v>0</v>
      </c>
      <c r="AZ260" s="74">
        <v>0</v>
      </c>
      <c r="BA260" s="74">
        <v>0</v>
      </c>
      <c r="BB260" s="74">
        <v>0</v>
      </c>
      <c r="BC260" s="74">
        <v>0</v>
      </c>
      <c r="BF260" s="40"/>
      <c r="BG260" s="52"/>
      <c r="BH260" s="52"/>
      <c r="BI260" s="52"/>
      <c r="BJ260" s="41"/>
    </row>
    <row r="261" spans="1:65" s="19" customFormat="1" ht="31.5" x14ac:dyDescent="0.25">
      <c r="A261" s="49" t="s">
        <v>538</v>
      </c>
      <c r="B261" s="50" t="s">
        <v>541</v>
      </c>
      <c r="C261" s="51" t="s">
        <v>542</v>
      </c>
      <c r="D261" s="74">
        <v>1.74</v>
      </c>
      <c r="E261" s="74">
        <f>SUBTOTAL(9,F261:I261)</f>
        <v>0.9</v>
      </c>
      <c r="F261" s="74">
        <f t="shared" si="142"/>
        <v>0.9</v>
      </c>
      <c r="G261" s="74">
        <f t="shared" si="142"/>
        <v>0</v>
      </c>
      <c r="H261" s="74">
        <f t="shared" si="142"/>
        <v>0</v>
      </c>
      <c r="I261" s="74">
        <f t="shared" si="142"/>
        <v>0</v>
      </c>
      <c r="J261" s="74">
        <f>SUBTOTAL(9,K261:N261)</f>
        <v>0</v>
      </c>
      <c r="K261" s="74">
        <v>0</v>
      </c>
      <c r="L261" s="74">
        <v>0</v>
      </c>
      <c r="M261" s="74">
        <v>0</v>
      </c>
      <c r="N261" s="74">
        <v>0</v>
      </c>
      <c r="O261" s="74">
        <f>SUBTOTAL(9,P261:S261)</f>
        <v>0</v>
      </c>
      <c r="P261" s="74">
        <v>0</v>
      </c>
      <c r="Q261" s="74">
        <v>0</v>
      </c>
      <c r="R261" s="74">
        <v>0</v>
      </c>
      <c r="S261" s="74">
        <v>0</v>
      </c>
      <c r="T261" s="74">
        <f t="shared" si="143"/>
        <v>0</v>
      </c>
      <c r="U261" s="74">
        <v>0</v>
      </c>
      <c r="V261" s="74">
        <v>0</v>
      </c>
      <c r="W261" s="74">
        <v>0</v>
      </c>
      <c r="X261" s="74">
        <v>0</v>
      </c>
      <c r="Y261" s="74">
        <f t="shared" si="144"/>
        <v>0.9</v>
      </c>
      <c r="Z261" s="74">
        <v>0.9</v>
      </c>
      <c r="AA261" s="74">
        <v>0</v>
      </c>
      <c r="AB261" s="74">
        <v>0</v>
      </c>
      <c r="AC261" s="74">
        <v>0</v>
      </c>
      <c r="AD261" s="74">
        <v>1.45</v>
      </c>
      <c r="AE261" s="74">
        <f t="shared" si="145"/>
        <v>0.75</v>
      </c>
      <c r="AF261" s="74">
        <f t="shared" si="146"/>
        <v>0.75</v>
      </c>
      <c r="AG261" s="74">
        <f t="shared" si="146"/>
        <v>0</v>
      </c>
      <c r="AH261" s="74">
        <f t="shared" si="146"/>
        <v>0</v>
      </c>
      <c r="AI261" s="74">
        <f t="shared" si="146"/>
        <v>0</v>
      </c>
      <c r="AJ261" s="74">
        <f t="shared" si="147"/>
        <v>0</v>
      </c>
      <c r="AK261" s="74">
        <v>0</v>
      </c>
      <c r="AL261" s="74">
        <v>0</v>
      </c>
      <c r="AM261" s="74">
        <v>0</v>
      </c>
      <c r="AN261" s="74">
        <v>0</v>
      </c>
      <c r="AO261" s="74">
        <f t="shared" si="148"/>
        <v>0</v>
      </c>
      <c r="AP261" s="74">
        <v>0</v>
      </c>
      <c r="AQ261" s="74">
        <v>0</v>
      </c>
      <c r="AR261" s="74">
        <v>0</v>
      </c>
      <c r="AS261" s="74">
        <v>0</v>
      </c>
      <c r="AT261" s="74">
        <f t="shared" si="149"/>
        <v>0.75</v>
      </c>
      <c r="AU261" s="74">
        <v>0.75</v>
      </c>
      <c r="AV261" s="74">
        <v>0</v>
      </c>
      <c r="AW261" s="74">
        <v>0</v>
      </c>
      <c r="AX261" s="74">
        <v>0</v>
      </c>
      <c r="AY261" s="74">
        <f t="shared" si="150"/>
        <v>0</v>
      </c>
      <c r="AZ261" s="74">
        <v>0</v>
      </c>
      <c r="BA261" s="74">
        <v>0</v>
      </c>
      <c r="BB261" s="74">
        <v>0</v>
      </c>
      <c r="BC261" s="74">
        <v>0</v>
      </c>
      <c r="BF261" s="40"/>
      <c r="BG261" s="52"/>
      <c r="BH261" s="52"/>
      <c r="BI261" s="52"/>
      <c r="BJ261" s="41"/>
    </row>
    <row r="262" spans="1:65" ht="31.5" x14ac:dyDescent="0.25">
      <c r="A262" s="49" t="s">
        <v>538</v>
      </c>
      <c r="B262" s="50" t="s">
        <v>543</v>
      </c>
      <c r="C262" s="51" t="s">
        <v>544</v>
      </c>
      <c r="D262" s="74">
        <v>8.3580000000000005</v>
      </c>
      <c r="E262" s="74">
        <f>SUBTOTAL(9,F262:I262)</f>
        <v>8.1235560000000007</v>
      </c>
      <c r="F262" s="74">
        <f t="shared" si="142"/>
        <v>0</v>
      </c>
      <c r="G262" s="74">
        <f t="shared" si="142"/>
        <v>8.1235560000000007</v>
      </c>
      <c r="H262" s="74">
        <f t="shared" si="142"/>
        <v>0</v>
      </c>
      <c r="I262" s="74">
        <f t="shared" si="142"/>
        <v>0</v>
      </c>
      <c r="J262" s="74">
        <f>SUBTOTAL(9,K262:N262)</f>
        <v>0</v>
      </c>
      <c r="K262" s="74">
        <v>0</v>
      </c>
      <c r="L262" s="74">
        <v>0</v>
      </c>
      <c r="M262" s="74">
        <v>0</v>
      </c>
      <c r="N262" s="74">
        <v>0</v>
      </c>
      <c r="O262" s="74">
        <f>SUBTOTAL(9,P262:S262)</f>
        <v>0.78859007999999997</v>
      </c>
      <c r="P262" s="74">
        <v>0</v>
      </c>
      <c r="Q262" s="74">
        <v>0.78859007999999997</v>
      </c>
      <c r="R262" s="74">
        <v>0</v>
      </c>
      <c r="S262" s="74">
        <v>0</v>
      </c>
      <c r="T262" s="74">
        <f t="shared" si="143"/>
        <v>6.3096516000000005</v>
      </c>
      <c r="U262" s="74">
        <v>0</v>
      </c>
      <c r="V262" s="74">
        <v>6.3096516000000005</v>
      </c>
      <c r="W262" s="74">
        <v>0</v>
      </c>
      <c r="X262" s="74">
        <v>0</v>
      </c>
      <c r="Y262" s="74">
        <f t="shared" si="144"/>
        <v>1.0253143199999999</v>
      </c>
      <c r="Z262" s="74">
        <v>0</v>
      </c>
      <c r="AA262" s="74">
        <v>1.0253143199999999</v>
      </c>
      <c r="AB262" s="74">
        <v>0</v>
      </c>
      <c r="AC262" s="74">
        <v>0</v>
      </c>
      <c r="AD262" s="74">
        <v>7</v>
      </c>
      <c r="AE262" s="74">
        <f t="shared" si="145"/>
        <v>6.7696300000000003</v>
      </c>
      <c r="AF262" s="74">
        <f t="shared" si="146"/>
        <v>0</v>
      </c>
      <c r="AG262" s="74">
        <f t="shared" si="146"/>
        <v>6.7696300000000003</v>
      </c>
      <c r="AH262" s="74">
        <f t="shared" si="146"/>
        <v>0</v>
      </c>
      <c r="AI262" s="74">
        <f t="shared" si="146"/>
        <v>0</v>
      </c>
      <c r="AJ262" s="74">
        <f t="shared" si="147"/>
        <v>0</v>
      </c>
      <c r="AK262" s="74">
        <v>0</v>
      </c>
      <c r="AL262" s="74">
        <v>0</v>
      </c>
      <c r="AM262" s="74">
        <v>0</v>
      </c>
      <c r="AN262" s="74">
        <v>0</v>
      </c>
      <c r="AO262" s="74">
        <f t="shared" si="148"/>
        <v>0</v>
      </c>
      <c r="AP262" s="74">
        <v>0</v>
      </c>
      <c r="AQ262" s="74">
        <v>0</v>
      </c>
      <c r="AR262" s="74">
        <v>0</v>
      </c>
      <c r="AS262" s="74">
        <v>0</v>
      </c>
      <c r="AT262" s="74">
        <f t="shared" si="149"/>
        <v>6.7696300000000003</v>
      </c>
      <c r="AU262" s="74">
        <v>0</v>
      </c>
      <c r="AV262" s="74">
        <v>6.7696300000000003</v>
      </c>
      <c r="AW262" s="74">
        <v>0</v>
      </c>
      <c r="AX262" s="74">
        <v>0</v>
      </c>
      <c r="AY262" s="74">
        <f t="shared" si="150"/>
        <v>0</v>
      </c>
      <c r="AZ262" s="74">
        <v>0</v>
      </c>
      <c r="BA262" s="74">
        <v>0</v>
      </c>
      <c r="BB262" s="74">
        <v>0</v>
      </c>
      <c r="BC262" s="74">
        <v>0</v>
      </c>
      <c r="BD262" s="19"/>
      <c r="BE262" s="19"/>
      <c r="BF262" s="40"/>
      <c r="BG262" s="52"/>
      <c r="BH262" s="52"/>
      <c r="BI262" s="52"/>
      <c r="BJ262" s="41"/>
      <c r="BK262" s="1"/>
      <c r="BL262" s="1"/>
      <c r="BM262" s="19"/>
    </row>
    <row r="263" spans="1:65" s="19" customFormat="1" ht="15.75" x14ac:dyDescent="0.25">
      <c r="A263" s="45" t="s">
        <v>545</v>
      </c>
      <c r="B263" s="48" t="s">
        <v>143</v>
      </c>
      <c r="C263" s="47" t="s">
        <v>79</v>
      </c>
      <c r="D263" s="122">
        <v>0</v>
      </c>
      <c r="E263" s="122">
        <v>0</v>
      </c>
      <c r="F263" s="122">
        <v>0</v>
      </c>
      <c r="G263" s="122">
        <v>0</v>
      </c>
      <c r="H263" s="122">
        <v>0</v>
      </c>
      <c r="I263" s="122">
        <v>0</v>
      </c>
      <c r="J263" s="122">
        <v>0</v>
      </c>
      <c r="K263" s="122">
        <v>0</v>
      </c>
      <c r="L263" s="122">
        <v>0</v>
      </c>
      <c r="M263" s="122">
        <v>0</v>
      </c>
      <c r="N263" s="122">
        <v>0</v>
      </c>
      <c r="O263" s="122">
        <v>0</v>
      </c>
      <c r="P263" s="122">
        <v>0</v>
      </c>
      <c r="Q263" s="122">
        <v>0</v>
      </c>
      <c r="R263" s="122">
        <v>0</v>
      </c>
      <c r="S263" s="122">
        <v>0</v>
      </c>
      <c r="T263" s="122">
        <v>0</v>
      </c>
      <c r="U263" s="122">
        <v>0</v>
      </c>
      <c r="V263" s="122">
        <v>0</v>
      </c>
      <c r="W263" s="122">
        <v>0</v>
      </c>
      <c r="X263" s="122">
        <v>0</v>
      </c>
      <c r="Y263" s="122">
        <v>0</v>
      </c>
      <c r="Z263" s="122">
        <v>0</v>
      </c>
      <c r="AA263" s="122">
        <v>0</v>
      </c>
      <c r="AB263" s="122">
        <v>0</v>
      </c>
      <c r="AC263" s="122">
        <v>0</v>
      </c>
      <c r="AD263" s="122">
        <v>0</v>
      </c>
      <c r="AE263" s="122">
        <v>0</v>
      </c>
      <c r="AF263" s="122">
        <v>0</v>
      </c>
      <c r="AG263" s="122">
        <v>0</v>
      </c>
      <c r="AH263" s="122">
        <v>0</v>
      </c>
      <c r="AI263" s="122">
        <v>0</v>
      </c>
      <c r="AJ263" s="122">
        <v>0</v>
      </c>
      <c r="AK263" s="122">
        <v>0</v>
      </c>
      <c r="AL263" s="122">
        <v>0</v>
      </c>
      <c r="AM263" s="122">
        <v>0</v>
      </c>
      <c r="AN263" s="122">
        <v>0</v>
      </c>
      <c r="AO263" s="122">
        <v>0</v>
      </c>
      <c r="AP263" s="122">
        <v>0</v>
      </c>
      <c r="AQ263" s="122">
        <v>0</v>
      </c>
      <c r="AR263" s="122">
        <v>0</v>
      </c>
      <c r="AS263" s="122">
        <v>0</v>
      </c>
      <c r="AT263" s="122">
        <v>0</v>
      </c>
      <c r="AU263" s="122">
        <v>0</v>
      </c>
      <c r="AV263" s="122">
        <v>0</v>
      </c>
      <c r="AW263" s="122">
        <v>0</v>
      </c>
      <c r="AX263" s="122">
        <v>0</v>
      </c>
      <c r="AY263" s="122">
        <v>0</v>
      </c>
      <c r="AZ263" s="122">
        <v>0</v>
      </c>
      <c r="BA263" s="122">
        <v>0</v>
      </c>
      <c r="BB263" s="122">
        <v>0</v>
      </c>
      <c r="BC263" s="122">
        <v>0</v>
      </c>
      <c r="BF263" s="40"/>
      <c r="BJ263" s="41"/>
    </row>
    <row r="264" spans="1:65" s="19" customFormat="1" ht="15.75" x14ac:dyDescent="0.25">
      <c r="A264" s="45" t="s">
        <v>546</v>
      </c>
      <c r="B264" s="48" t="s">
        <v>153</v>
      </c>
      <c r="C264" s="47" t="s">
        <v>79</v>
      </c>
      <c r="D264" s="122">
        <f t="shared" ref="D264:BC264" si="151">SUM(D265)</f>
        <v>14.3992</v>
      </c>
      <c r="E264" s="122">
        <f t="shared" si="151"/>
        <v>12.682432540000001</v>
      </c>
      <c r="F264" s="122">
        <f t="shared" si="151"/>
        <v>0</v>
      </c>
      <c r="G264" s="122">
        <f t="shared" si="151"/>
        <v>12.446280720000001</v>
      </c>
      <c r="H264" s="122">
        <f t="shared" si="151"/>
        <v>0</v>
      </c>
      <c r="I264" s="122">
        <f t="shared" si="151"/>
        <v>0.23615181999999998</v>
      </c>
      <c r="J264" s="122">
        <f t="shared" si="151"/>
        <v>0</v>
      </c>
      <c r="K264" s="122">
        <f t="shared" si="151"/>
        <v>0</v>
      </c>
      <c r="L264" s="122">
        <f t="shared" si="151"/>
        <v>0</v>
      </c>
      <c r="M264" s="122">
        <f t="shared" si="151"/>
        <v>0</v>
      </c>
      <c r="N264" s="122">
        <f t="shared" si="151"/>
        <v>0</v>
      </c>
      <c r="O264" s="122">
        <f t="shared" si="151"/>
        <v>1.3432084799999999</v>
      </c>
      <c r="P264" s="122">
        <f t="shared" si="151"/>
        <v>0</v>
      </c>
      <c r="Q264" s="122">
        <f t="shared" si="151"/>
        <v>1.3432084799999999</v>
      </c>
      <c r="R264" s="122">
        <f t="shared" si="151"/>
        <v>0</v>
      </c>
      <c r="S264" s="122">
        <f t="shared" si="151"/>
        <v>0</v>
      </c>
      <c r="T264" s="122">
        <f t="shared" si="151"/>
        <v>5.8785330499999997</v>
      </c>
      <c r="U264" s="122">
        <f t="shared" si="151"/>
        <v>0</v>
      </c>
      <c r="V264" s="122">
        <f t="shared" si="151"/>
        <v>5.7917616000000001</v>
      </c>
      <c r="W264" s="122">
        <f t="shared" si="151"/>
        <v>0</v>
      </c>
      <c r="X264" s="122">
        <f t="shared" si="151"/>
        <v>8.677145E-2</v>
      </c>
      <c r="Y264" s="122">
        <f t="shared" si="151"/>
        <v>5.4606910099999997</v>
      </c>
      <c r="Z264" s="122">
        <f t="shared" si="151"/>
        <v>0</v>
      </c>
      <c r="AA264" s="122">
        <f t="shared" si="151"/>
        <v>5.3113106399999994</v>
      </c>
      <c r="AB264" s="122">
        <f t="shared" si="151"/>
        <v>0</v>
      </c>
      <c r="AC264" s="122">
        <f t="shared" si="151"/>
        <v>0.14938036999999998</v>
      </c>
      <c r="AD264" s="122">
        <f t="shared" si="151"/>
        <v>12.061</v>
      </c>
      <c r="AE264" s="122">
        <f t="shared" si="151"/>
        <v>11.760485820000001</v>
      </c>
      <c r="AF264" s="122">
        <f t="shared" si="151"/>
        <v>0</v>
      </c>
      <c r="AG264" s="122">
        <f t="shared" si="151"/>
        <v>11.524334000000001</v>
      </c>
      <c r="AH264" s="122">
        <f t="shared" si="151"/>
        <v>0</v>
      </c>
      <c r="AI264" s="122">
        <f t="shared" si="151"/>
        <v>0.23615181999999998</v>
      </c>
      <c r="AJ264" s="122">
        <f t="shared" si="151"/>
        <v>0</v>
      </c>
      <c r="AK264" s="122">
        <f t="shared" si="151"/>
        <v>0</v>
      </c>
      <c r="AL264" s="122">
        <f t="shared" si="151"/>
        <v>0</v>
      </c>
      <c r="AM264" s="122">
        <f t="shared" si="151"/>
        <v>0</v>
      </c>
      <c r="AN264" s="122">
        <f t="shared" si="151"/>
        <v>0</v>
      </c>
      <c r="AO264" s="122">
        <f t="shared" si="151"/>
        <v>0</v>
      </c>
      <c r="AP264" s="122">
        <f t="shared" si="151"/>
        <v>0</v>
      </c>
      <c r="AQ264" s="122">
        <f t="shared" si="151"/>
        <v>0</v>
      </c>
      <c r="AR264" s="122">
        <f t="shared" si="151"/>
        <v>0</v>
      </c>
      <c r="AS264" s="122">
        <f t="shared" si="151"/>
        <v>0</v>
      </c>
      <c r="AT264" s="122">
        <f t="shared" si="151"/>
        <v>8.677145E-2</v>
      </c>
      <c r="AU264" s="122">
        <f t="shared" si="151"/>
        <v>0</v>
      </c>
      <c r="AV264" s="122">
        <f t="shared" si="151"/>
        <v>0</v>
      </c>
      <c r="AW264" s="122">
        <f t="shared" si="151"/>
        <v>0</v>
      </c>
      <c r="AX264" s="122">
        <f t="shared" si="151"/>
        <v>8.677145E-2</v>
      </c>
      <c r="AY264" s="122">
        <f t="shared" si="151"/>
        <v>11.673714370000001</v>
      </c>
      <c r="AZ264" s="122">
        <f t="shared" si="151"/>
        <v>0</v>
      </c>
      <c r="BA264" s="122">
        <f t="shared" si="151"/>
        <v>11.524334000000001</v>
      </c>
      <c r="BB264" s="122">
        <f t="shared" si="151"/>
        <v>0</v>
      </c>
      <c r="BC264" s="122">
        <f t="shared" si="151"/>
        <v>0.14938036999999998</v>
      </c>
      <c r="BF264" s="40"/>
      <c r="BJ264" s="41"/>
    </row>
    <row r="265" spans="1:65" ht="31.5" x14ac:dyDescent="0.25">
      <c r="A265" s="49" t="s">
        <v>546</v>
      </c>
      <c r="B265" s="50" t="s">
        <v>547</v>
      </c>
      <c r="C265" s="51" t="s">
        <v>548</v>
      </c>
      <c r="D265" s="74">
        <v>14.3992</v>
      </c>
      <c r="E265" s="74">
        <f>SUBTOTAL(9,F265:I265)</f>
        <v>12.682432540000001</v>
      </c>
      <c r="F265" s="74">
        <f>K265+P265+U265+Z265</f>
        <v>0</v>
      </c>
      <c r="G265" s="74">
        <f>L265+Q265+V265+AA265</f>
        <v>12.446280720000001</v>
      </c>
      <c r="H265" s="74">
        <f>M265+R265+W265+AB265</f>
        <v>0</v>
      </c>
      <c r="I265" s="74">
        <f>N265+S265+X265+AC265</f>
        <v>0.23615181999999998</v>
      </c>
      <c r="J265" s="74">
        <f>SUBTOTAL(9,K265:N265)</f>
        <v>0</v>
      </c>
      <c r="K265" s="74">
        <v>0</v>
      </c>
      <c r="L265" s="74">
        <v>0</v>
      </c>
      <c r="M265" s="74">
        <v>0</v>
      </c>
      <c r="N265" s="74">
        <v>0</v>
      </c>
      <c r="O265" s="74">
        <f>SUBTOTAL(9,P265:S265)</f>
        <v>1.3432084799999999</v>
      </c>
      <c r="P265" s="74">
        <v>0</v>
      </c>
      <c r="Q265" s="74">
        <v>1.3432084799999999</v>
      </c>
      <c r="R265" s="74">
        <v>0</v>
      </c>
      <c r="S265" s="74">
        <v>0</v>
      </c>
      <c r="T265" s="74">
        <f>SUBTOTAL(9,U265:X265)</f>
        <v>5.8785330499999997</v>
      </c>
      <c r="U265" s="74">
        <v>0</v>
      </c>
      <c r="V265" s="74">
        <v>5.7917616000000001</v>
      </c>
      <c r="W265" s="74">
        <v>0</v>
      </c>
      <c r="X265" s="74">
        <v>8.677145E-2</v>
      </c>
      <c r="Y265" s="74">
        <f>SUBTOTAL(9,Z265:AC265)</f>
        <v>5.4606910099999997</v>
      </c>
      <c r="Z265" s="74">
        <v>0</v>
      </c>
      <c r="AA265" s="74">
        <v>5.3113106399999994</v>
      </c>
      <c r="AB265" s="74">
        <v>0</v>
      </c>
      <c r="AC265" s="74">
        <v>0.14938036999999998</v>
      </c>
      <c r="AD265" s="74">
        <v>12.061</v>
      </c>
      <c r="AE265" s="74">
        <f>SUBTOTAL(9,AF265:AI265)</f>
        <v>11.760485820000001</v>
      </c>
      <c r="AF265" s="74">
        <f t="shared" ref="AF265:AI265" si="152">AK265+AP265+AU265+AZ265</f>
        <v>0</v>
      </c>
      <c r="AG265" s="74">
        <f t="shared" si="152"/>
        <v>11.524334000000001</v>
      </c>
      <c r="AH265" s="74">
        <f t="shared" si="152"/>
        <v>0</v>
      </c>
      <c r="AI265" s="74">
        <f t="shared" si="152"/>
        <v>0.23615181999999998</v>
      </c>
      <c r="AJ265" s="74">
        <f>SUBTOTAL(9,AK265:AN265)</f>
        <v>0</v>
      </c>
      <c r="AK265" s="74">
        <v>0</v>
      </c>
      <c r="AL265" s="74">
        <v>0</v>
      </c>
      <c r="AM265" s="74">
        <v>0</v>
      </c>
      <c r="AN265" s="74">
        <v>0</v>
      </c>
      <c r="AO265" s="74">
        <f>SUBTOTAL(9,AP265:AS265)</f>
        <v>0</v>
      </c>
      <c r="AP265" s="74">
        <v>0</v>
      </c>
      <c r="AQ265" s="74">
        <v>0</v>
      </c>
      <c r="AR265" s="74">
        <v>0</v>
      </c>
      <c r="AS265" s="74">
        <v>0</v>
      </c>
      <c r="AT265" s="74">
        <f>SUBTOTAL(9,AU265:AX265)</f>
        <v>8.677145E-2</v>
      </c>
      <c r="AU265" s="74">
        <v>0</v>
      </c>
      <c r="AV265" s="74">
        <v>0</v>
      </c>
      <c r="AW265" s="74">
        <v>0</v>
      </c>
      <c r="AX265" s="74">
        <v>8.677145E-2</v>
      </c>
      <c r="AY265" s="74">
        <f>SUBTOTAL(9,AZ265:BC265)</f>
        <v>11.673714370000001</v>
      </c>
      <c r="AZ265" s="74">
        <v>0</v>
      </c>
      <c r="BA265" s="74">
        <v>11.524334000000001</v>
      </c>
      <c r="BB265" s="74">
        <v>0</v>
      </c>
      <c r="BC265" s="74">
        <v>0.14938036999999998</v>
      </c>
      <c r="BD265" s="19"/>
      <c r="BE265" s="19"/>
      <c r="BF265" s="40"/>
      <c r="BG265" s="52"/>
      <c r="BH265" s="52"/>
      <c r="BI265" s="52"/>
      <c r="BJ265" s="41"/>
      <c r="BK265" s="1"/>
      <c r="BL265" s="1"/>
      <c r="BM265" s="19"/>
    </row>
    <row r="266" spans="1:65" s="19" customFormat="1" ht="31.5" x14ac:dyDescent="0.25">
      <c r="A266" s="45" t="s">
        <v>549</v>
      </c>
      <c r="B266" s="48" t="s">
        <v>157</v>
      </c>
      <c r="C266" s="47" t="s">
        <v>79</v>
      </c>
      <c r="D266" s="122">
        <f>SUM(D267:D274)</f>
        <v>32.033636181999995</v>
      </c>
      <c r="E266" s="122">
        <f t="shared" ref="E266:BC266" si="153">SUM(E267:E274)</f>
        <v>25.506659890000002</v>
      </c>
      <c r="F266" s="122">
        <f t="shared" si="153"/>
        <v>9.2033980300000007</v>
      </c>
      <c r="G266" s="122">
        <f t="shared" si="153"/>
        <v>8.4436616600000001</v>
      </c>
      <c r="H266" s="122">
        <f t="shared" si="153"/>
        <v>6.8825328900000002</v>
      </c>
      <c r="I266" s="122">
        <f t="shared" si="153"/>
        <v>0.97706731000000002</v>
      </c>
      <c r="J266" s="122">
        <f t="shared" si="153"/>
        <v>3.0584298999999997</v>
      </c>
      <c r="K266" s="122">
        <f t="shared" si="153"/>
        <v>0</v>
      </c>
      <c r="L266" s="122">
        <f t="shared" si="153"/>
        <v>2.3477324399999997</v>
      </c>
      <c r="M266" s="122">
        <f t="shared" si="153"/>
        <v>0.61039007999999995</v>
      </c>
      <c r="N266" s="122">
        <f t="shared" si="153"/>
        <v>0.10030738</v>
      </c>
      <c r="O266" s="122">
        <f t="shared" si="153"/>
        <v>0.32837682999999995</v>
      </c>
      <c r="P266" s="122">
        <f t="shared" si="153"/>
        <v>1.121456E-2</v>
      </c>
      <c r="Q266" s="122">
        <f t="shared" si="153"/>
        <v>0.31716226999999997</v>
      </c>
      <c r="R266" s="122">
        <f t="shared" si="153"/>
        <v>0</v>
      </c>
      <c r="S266" s="122">
        <f t="shared" si="153"/>
        <v>0</v>
      </c>
      <c r="T266" s="122">
        <f t="shared" si="153"/>
        <v>6.5113824499999993</v>
      </c>
      <c r="U266" s="122">
        <f t="shared" si="153"/>
        <v>3.6423778900000001</v>
      </c>
      <c r="V266" s="122">
        <f t="shared" si="153"/>
        <v>1.22123673</v>
      </c>
      <c r="W266" s="122">
        <f t="shared" si="153"/>
        <v>0.69690476000000001</v>
      </c>
      <c r="X266" s="122">
        <f t="shared" si="153"/>
        <v>0.95086306999999992</v>
      </c>
      <c r="Y266" s="122">
        <f t="shared" si="153"/>
        <v>15.608470710000001</v>
      </c>
      <c r="Z266" s="122">
        <f t="shared" si="153"/>
        <v>5.5498055800000001</v>
      </c>
      <c r="AA266" s="122">
        <f t="shared" si="153"/>
        <v>4.5575302199999994</v>
      </c>
      <c r="AB266" s="122">
        <f t="shared" si="153"/>
        <v>5.5752380500000003</v>
      </c>
      <c r="AC266" s="122">
        <f t="shared" si="153"/>
        <v>-7.4103139999999956E-2</v>
      </c>
      <c r="AD266" s="122">
        <f t="shared" si="153"/>
        <v>28.798179700000002</v>
      </c>
      <c r="AE266" s="122">
        <f t="shared" si="153"/>
        <v>25.77981179</v>
      </c>
      <c r="AF266" s="122">
        <f t="shared" si="153"/>
        <v>8.5216648500000005</v>
      </c>
      <c r="AG266" s="122">
        <f t="shared" si="153"/>
        <v>6.1800992399999997</v>
      </c>
      <c r="AH266" s="122">
        <f t="shared" si="153"/>
        <v>10.151207100000001</v>
      </c>
      <c r="AI266" s="122">
        <f t="shared" si="153"/>
        <v>0.92684060000000001</v>
      </c>
      <c r="AJ266" s="122">
        <f t="shared" si="153"/>
        <v>2.0814733499999996</v>
      </c>
      <c r="AK266" s="122">
        <f t="shared" si="153"/>
        <v>0</v>
      </c>
      <c r="AL266" s="122">
        <f t="shared" si="153"/>
        <v>0</v>
      </c>
      <c r="AM266" s="122">
        <f t="shared" si="153"/>
        <v>2.0313926799999997</v>
      </c>
      <c r="AN266" s="122">
        <f t="shared" si="153"/>
        <v>5.0080670000000001E-2</v>
      </c>
      <c r="AO266" s="122">
        <f t="shared" si="153"/>
        <v>9.3454700000000002E-2</v>
      </c>
      <c r="AP266" s="122">
        <f t="shared" si="153"/>
        <v>9.3454700000000002E-2</v>
      </c>
      <c r="AQ266" s="122">
        <f t="shared" si="153"/>
        <v>0</v>
      </c>
      <c r="AR266" s="122">
        <f t="shared" si="153"/>
        <v>0</v>
      </c>
      <c r="AS266" s="122">
        <f t="shared" si="153"/>
        <v>0</v>
      </c>
      <c r="AT266" s="122">
        <f t="shared" si="153"/>
        <v>5.5669138900000004</v>
      </c>
      <c r="AU266" s="122">
        <f t="shared" si="153"/>
        <v>3.2895012800000001</v>
      </c>
      <c r="AV266" s="122">
        <f t="shared" si="153"/>
        <v>0</v>
      </c>
      <c r="AW266" s="122">
        <f t="shared" si="153"/>
        <v>1.1561373899999998</v>
      </c>
      <c r="AX266" s="122">
        <f t="shared" si="153"/>
        <v>1.12127522</v>
      </c>
      <c r="AY266" s="122">
        <f t="shared" si="153"/>
        <v>18.03796985</v>
      </c>
      <c r="AZ266" s="122">
        <f t="shared" si="153"/>
        <v>5.1387088700000003</v>
      </c>
      <c r="BA266" s="122">
        <f t="shared" si="153"/>
        <v>6.1800992399999997</v>
      </c>
      <c r="BB266" s="122">
        <f t="shared" si="153"/>
        <v>6.9636770300000004</v>
      </c>
      <c r="BC266" s="122">
        <f t="shared" si="153"/>
        <v>-0.24451529000000011</v>
      </c>
      <c r="BF266" s="40"/>
      <c r="BJ266" s="41"/>
    </row>
    <row r="267" spans="1:65" ht="31.5" x14ac:dyDescent="0.25">
      <c r="A267" s="49" t="s">
        <v>549</v>
      </c>
      <c r="B267" s="50" t="s">
        <v>550</v>
      </c>
      <c r="C267" s="51" t="s">
        <v>551</v>
      </c>
      <c r="D267" s="74">
        <v>0.109503032</v>
      </c>
      <c r="E267" s="74">
        <f t="shared" ref="E267:E274" si="154">SUBTOTAL(9,F267:I267)</f>
        <v>0.105</v>
      </c>
      <c r="F267" s="74">
        <f t="shared" ref="F267:I274" si="155">K267+P267+U267+Z267</f>
        <v>0</v>
      </c>
      <c r="G267" s="74">
        <f t="shared" si="155"/>
        <v>0.105</v>
      </c>
      <c r="H267" s="74">
        <f t="shared" si="155"/>
        <v>0</v>
      </c>
      <c r="I267" s="74">
        <f t="shared" si="155"/>
        <v>0</v>
      </c>
      <c r="J267" s="74">
        <f t="shared" ref="J267:J274" si="156">SUBTOTAL(9,K267:N267)</f>
        <v>0.105</v>
      </c>
      <c r="K267" s="74">
        <v>0</v>
      </c>
      <c r="L267" s="74">
        <v>0.105</v>
      </c>
      <c r="M267" s="74">
        <v>0</v>
      </c>
      <c r="N267" s="74">
        <v>0</v>
      </c>
      <c r="O267" s="74">
        <f t="shared" ref="O267:O274" si="157">SUBTOTAL(9,P267:S267)</f>
        <v>0</v>
      </c>
      <c r="P267" s="74">
        <v>0</v>
      </c>
      <c r="Q267" s="74">
        <v>0</v>
      </c>
      <c r="R267" s="74">
        <v>0</v>
      </c>
      <c r="S267" s="74">
        <v>0</v>
      </c>
      <c r="T267" s="74">
        <f t="shared" ref="T267:T274" si="158">SUBTOTAL(9,U267:X267)</f>
        <v>0</v>
      </c>
      <c r="U267" s="74">
        <v>0</v>
      </c>
      <c r="V267" s="74">
        <v>0</v>
      </c>
      <c r="W267" s="74">
        <v>0</v>
      </c>
      <c r="X267" s="74">
        <v>0</v>
      </c>
      <c r="Y267" s="74">
        <f t="shared" ref="Y267:Y274" si="159">SUBTOTAL(9,Z267:AC267)</f>
        <v>0</v>
      </c>
      <c r="Z267" s="74">
        <v>0</v>
      </c>
      <c r="AA267" s="74">
        <v>0</v>
      </c>
      <c r="AB267" s="74">
        <v>0</v>
      </c>
      <c r="AC267" s="74">
        <v>0</v>
      </c>
      <c r="AD267" s="74">
        <v>0</v>
      </c>
      <c r="AE267" s="74">
        <f t="shared" ref="AE267:AE274" si="160">SUBTOTAL(9,AF267:AI267)</f>
        <v>0</v>
      </c>
      <c r="AF267" s="74">
        <f t="shared" ref="AF267:AI274" si="161">AK267+AP267+AU267+AZ267</f>
        <v>0</v>
      </c>
      <c r="AG267" s="74">
        <f t="shared" si="161"/>
        <v>0</v>
      </c>
      <c r="AH267" s="74">
        <f t="shared" si="161"/>
        <v>0</v>
      </c>
      <c r="AI267" s="74">
        <f t="shared" si="161"/>
        <v>0</v>
      </c>
      <c r="AJ267" s="74">
        <f t="shared" ref="AJ267:AJ274" si="162">SUBTOTAL(9,AK267:AN267)</f>
        <v>0</v>
      </c>
      <c r="AK267" s="74">
        <v>0</v>
      </c>
      <c r="AL267" s="74">
        <v>0</v>
      </c>
      <c r="AM267" s="74">
        <v>0</v>
      </c>
      <c r="AN267" s="74">
        <v>0</v>
      </c>
      <c r="AO267" s="74">
        <f t="shared" ref="AO267:AO274" si="163">SUBTOTAL(9,AP267:AS267)</f>
        <v>0</v>
      </c>
      <c r="AP267" s="74">
        <v>0</v>
      </c>
      <c r="AQ267" s="74">
        <v>0</v>
      </c>
      <c r="AR267" s="74">
        <v>0</v>
      </c>
      <c r="AS267" s="74">
        <v>0</v>
      </c>
      <c r="AT267" s="74">
        <f t="shared" ref="AT267:AT274" si="164">SUBTOTAL(9,AU267:AX267)</f>
        <v>0</v>
      </c>
      <c r="AU267" s="74">
        <v>0</v>
      </c>
      <c r="AV267" s="74">
        <v>0</v>
      </c>
      <c r="AW267" s="74">
        <v>0</v>
      </c>
      <c r="AX267" s="74">
        <v>0</v>
      </c>
      <c r="AY267" s="74">
        <f t="shared" ref="AY267:AY274" si="165">SUBTOTAL(9,AZ267:BC267)</f>
        <v>0</v>
      </c>
      <c r="AZ267" s="74">
        <v>0</v>
      </c>
      <c r="BA267" s="74">
        <v>0</v>
      </c>
      <c r="BB267" s="74">
        <v>0</v>
      </c>
      <c r="BC267" s="74">
        <v>0</v>
      </c>
      <c r="BD267" s="19"/>
      <c r="BE267" s="19"/>
      <c r="BF267" s="40"/>
      <c r="BG267" s="52"/>
      <c r="BH267" s="52"/>
      <c r="BI267" s="52"/>
      <c r="BJ267" s="41"/>
      <c r="BK267" s="1"/>
      <c r="BL267" s="1"/>
      <c r="BM267" s="19"/>
    </row>
    <row r="268" spans="1:65" ht="31.5" x14ac:dyDescent="0.25">
      <c r="A268" s="49" t="s">
        <v>549</v>
      </c>
      <c r="B268" s="55" t="s">
        <v>552</v>
      </c>
      <c r="C268" s="58" t="s">
        <v>553</v>
      </c>
      <c r="D268" s="123">
        <v>0.85</v>
      </c>
      <c r="E268" s="74">
        <f t="shared" si="154"/>
        <v>1.0467624099999999</v>
      </c>
      <c r="F268" s="74">
        <f t="shared" si="155"/>
        <v>0.10093107</v>
      </c>
      <c r="G268" s="74">
        <f t="shared" si="155"/>
        <v>0.81429624</v>
      </c>
      <c r="H268" s="74">
        <f t="shared" si="155"/>
        <v>0</v>
      </c>
      <c r="I268" s="74">
        <f t="shared" si="155"/>
        <v>0.13153509999999999</v>
      </c>
      <c r="J268" s="74">
        <f t="shared" si="156"/>
        <v>0</v>
      </c>
      <c r="K268" s="123">
        <v>0</v>
      </c>
      <c r="L268" s="123">
        <v>0</v>
      </c>
      <c r="M268" s="123">
        <v>0</v>
      </c>
      <c r="N268" s="123">
        <v>0</v>
      </c>
      <c r="O268" s="74">
        <f t="shared" si="157"/>
        <v>0.10169491</v>
      </c>
      <c r="P268" s="123">
        <v>1.121456E-2</v>
      </c>
      <c r="Q268" s="123">
        <v>9.0480350000000001E-2</v>
      </c>
      <c r="R268" s="123">
        <v>0</v>
      </c>
      <c r="S268" s="123">
        <v>0</v>
      </c>
      <c r="T268" s="74">
        <f t="shared" si="158"/>
        <v>9.3070269999999997E-2</v>
      </c>
      <c r="U268" s="123">
        <v>8.9716509999999999E-2</v>
      </c>
      <c r="V268" s="123">
        <v>0</v>
      </c>
      <c r="W268" s="123">
        <v>0</v>
      </c>
      <c r="X268" s="123">
        <v>3.3537600000000003E-3</v>
      </c>
      <c r="Y268" s="74">
        <f t="shared" si="159"/>
        <v>0.85199723000000005</v>
      </c>
      <c r="Z268" s="123">
        <v>0</v>
      </c>
      <c r="AA268" s="123">
        <v>0.72381589000000002</v>
      </c>
      <c r="AB268" s="123">
        <v>0</v>
      </c>
      <c r="AC268" s="123">
        <v>0.12818133999999998</v>
      </c>
      <c r="AD268" s="123">
        <v>0.88</v>
      </c>
      <c r="AE268" s="74">
        <f t="shared" si="160"/>
        <v>0.97896779999999994</v>
      </c>
      <c r="AF268" s="74">
        <f t="shared" si="161"/>
        <v>9.3454700000000002E-2</v>
      </c>
      <c r="AG268" s="74">
        <f t="shared" si="161"/>
        <v>0.75397799999999993</v>
      </c>
      <c r="AH268" s="74">
        <f t="shared" si="161"/>
        <v>0</v>
      </c>
      <c r="AI268" s="74">
        <f t="shared" si="161"/>
        <v>0.13153509999999999</v>
      </c>
      <c r="AJ268" s="74">
        <f t="shared" si="162"/>
        <v>0</v>
      </c>
      <c r="AK268" s="123">
        <v>0</v>
      </c>
      <c r="AL268" s="123">
        <v>0</v>
      </c>
      <c r="AM268" s="123">
        <v>0</v>
      </c>
      <c r="AN268" s="123">
        <v>0</v>
      </c>
      <c r="AO268" s="74">
        <f t="shared" si="163"/>
        <v>9.3454700000000002E-2</v>
      </c>
      <c r="AP268" s="123">
        <v>9.3454700000000002E-2</v>
      </c>
      <c r="AQ268" s="123">
        <v>0</v>
      </c>
      <c r="AR268" s="123">
        <v>0</v>
      </c>
      <c r="AS268" s="123">
        <v>0</v>
      </c>
      <c r="AT268" s="74">
        <f t="shared" si="164"/>
        <v>3.3537600000000003E-3</v>
      </c>
      <c r="AU268" s="123">
        <v>0</v>
      </c>
      <c r="AV268" s="123">
        <v>0</v>
      </c>
      <c r="AW268" s="123">
        <v>0</v>
      </c>
      <c r="AX268" s="123">
        <v>3.3537600000000003E-3</v>
      </c>
      <c r="AY268" s="74">
        <f t="shared" si="165"/>
        <v>0.88215933999999985</v>
      </c>
      <c r="AZ268" s="123">
        <v>0</v>
      </c>
      <c r="BA268" s="123">
        <v>0.75397799999999993</v>
      </c>
      <c r="BB268" s="123">
        <v>0</v>
      </c>
      <c r="BC268" s="123">
        <v>0.12818133999999998</v>
      </c>
      <c r="BD268" s="19"/>
      <c r="BE268" s="19"/>
      <c r="BF268" s="40"/>
      <c r="BG268" s="52"/>
      <c r="BH268" s="52"/>
      <c r="BI268" s="52"/>
      <c r="BJ268" s="41"/>
      <c r="BK268" s="1"/>
      <c r="BL268" s="1"/>
      <c r="BM268" s="19"/>
    </row>
    <row r="269" spans="1:65" ht="31.5" x14ac:dyDescent="0.25">
      <c r="A269" s="59" t="s">
        <v>549</v>
      </c>
      <c r="B269" s="75" t="s">
        <v>554</v>
      </c>
      <c r="C269" s="76" t="s">
        <v>555</v>
      </c>
      <c r="D269" s="123">
        <v>0.3</v>
      </c>
      <c r="E269" s="74">
        <f>SUBTOTAL(9,F269:I269)</f>
        <v>0.3</v>
      </c>
      <c r="F269" s="74">
        <f>K269+P269+U269+Z269</f>
        <v>0</v>
      </c>
      <c r="G269" s="74">
        <f>L269+Q269+V269+AA269</f>
        <v>0.3</v>
      </c>
      <c r="H269" s="74">
        <f>M269+R269+W269+AB269</f>
        <v>0</v>
      </c>
      <c r="I269" s="74">
        <f>N269+S269+X269+AC269</f>
        <v>0</v>
      </c>
      <c r="J269" s="74">
        <f>SUBTOTAL(9,K269:N269)</f>
        <v>0.3</v>
      </c>
      <c r="K269" s="123">
        <v>0</v>
      </c>
      <c r="L269" s="123">
        <v>0.3</v>
      </c>
      <c r="M269" s="123">
        <v>0</v>
      </c>
      <c r="N269" s="123">
        <v>0</v>
      </c>
      <c r="O269" s="74">
        <f t="shared" si="157"/>
        <v>0</v>
      </c>
      <c r="P269" s="123">
        <v>0</v>
      </c>
      <c r="Q269" s="123">
        <v>0</v>
      </c>
      <c r="R269" s="123">
        <v>0</v>
      </c>
      <c r="S269" s="123">
        <v>0</v>
      </c>
      <c r="T269" s="74">
        <f t="shared" si="158"/>
        <v>0</v>
      </c>
      <c r="U269" s="123">
        <v>0</v>
      </c>
      <c r="V269" s="123">
        <v>0</v>
      </c>
      <c r="W269" s="123">
        <v>0</v>
      </c>
      <c r="X269" s="123">
        <v>0</v>
      </c>
      <c r="Y269" s="74">
        <f t="shared" si="159"/>
        <v>0</v>
      </c>
      <c r="Z269" s="123">
        <v>0</v>
      </c>
      <c r="AA269" s="123">
        <v>0</v>
      </c>
      <c r="AB269" s="123">
        <v>0</v>
      </c>
      <c r="AC269" s="123">
        <v>0</v>
      </c>
      <c r="AD269" s="123">
        <v>0</v>
      </c>
      <c r="AE269" s="74">
        <f t="shared" si="160"/>
        <v>0</v>
      </c>
      <c r="AF269" s="74">
        <f t="shared" si="161"/>
        <v>0</v>
      </c>
      <c r="AG269" s="74">
        <f t="shared" si="161"/>
        <v>0</v>
      </c>
      <c r="AH269" s="74">
        <f t="shared" si="161"/>
        <v>0</v>
      </c>
      <c r="AI269" s="74">
        <f t="shared" si="161"/>
        <v>0</v>
      </c>
      <c r="AJ269" s="74">
        <f t="shared" si="162"/>
        <v>0</v>
      </c>
      <c r="AK269" s="123">
        <v>0</v>
      </c>
      <c r="AL269" s="123">
        <v>0</v>
      </c>
      <c r="AM269" s="123">
        <v>0</v>
      </c>
      <c r="AN269" s="123">
        <v>0</v>
      </c>
      <c r="AO269" s="74">
        <f t="shared" si="163"/>
        <v>0</v>
      </c>
      <c r="AP269" s="123">
        <v>0</v>
      </c>
      <c r="AQ269" s="123">
        <v>0</v>
      </c>
      <c r="AR269" s="123">
        <v>0</v>
      </c>
      <c r="AS269" s="123">
        <v>0</v>
      </c>
      <c r="AT269" s="74">
        <f t="shared" si="164"/>
        <v>0</v>
      </c>
      <c r="AU269" s="123">
        <v>0</v>
      </c>
      <c r="AV269" s="123">
        <v>0</v>
      </c>
      <c r="AW269" s="123">
        <v>0</v>
      </c>
      <c r="AX269" s="123">
        <v>0</v>
      </c>
      <c r="AY269" s="74">
        <f t="shared" si="165"/>
        <v>0</v>
      </c>
      <c r="AZ269" s="123">
        <v>0</v>
      </c>
      <c r="BA269" s="123">
        <v>0</v>
      </c>
      <c r="BB269" s="123">
        <v>0</v>
      </c>
      <c r="BC269" s="123">
        <v>0</v>
      </c>
      <c r="BD269" s="19"/>
      <c r="BE269" s="19"/>
      <c r="BF269" s="40"/>
      <c r="BG269" s="52"/>
      <c r="BH269" s="52"/>
      <c r="BI269" s="52"/>
      <c r="BJ269" s="41"/>
      <c r="BK269" s="1"/>
      <c r="BL269" s="1"/>
      <c r="BM269" s="19"/>
    </row>
    <row r="270" spans="1:65" ht="31.5" x14ac:dyDescent="0.25">
      <c r="A270" s="49" t="s">
        <v>549</v>
      </c>
      <c r="B270" s="55" t="s">
        <v>556</v>
      </c>
      <c r="C270" s="58" t="s">
        <v>557</v>
      </c>
      <c r="D270" s="123">
        <v>1.78752683</v>
      </c>
      <c r="E270" s="74">
        <f t="shared" si="154"/>
        <v>1.78752683</v>
      </c>
      <c r="F270" s="74">
        <f t="shared" si="155"/>
        <v>0</v>
      </c>
      <c r="G270" s="74">
        <f t="shared" si="155"/>
        <v>1.764516</v>
      </c>
      <c r="H270" s="74">
        <f t="shared" si="155"/>
        <v>0</v>
      </c>
      <c r="I270" s="74">
        <f t="shared" si="155"/>
        <v>2.3010829999999999E-2</v>
      </c>
      <c r="J270" s="74">
        <f t="shared" si="156"/>
        <v>1.78752683</v>
      </c>
      <c r="K270" s="123">
        <v>0</v>
      </c>
      <c r="L270" s="123">
        <v>1.764516</v>
      </c>
      <c r="M270" s="123">
        <v>0</v>
      </c>
      <c r="N270" s="123">
        <v>2.3010829999999999E-2</v>
      </c>
      <c r="O270" s="74">
        <f t="shared" si="157"/>
        <v>0</v>
      </c>
      <c r="P270" s="123">
        <v>0</v>
      </c>
      <c r="Q270" s="123">
        <v>0</v>
      </c>
      <c r="R270" s="123">
        <v>0</v>
      </c>
      <c r="S270" s="123">
        <v>0</v>
      </c>
      <c r="T270" s="74">
        <f t="shared" si="158"/>
        <v>0</v>
      </c>
      <c r="U270" s="123">
        <v>0</v>
      </c>
      <c r="V270" s="123">
        <v>0</v>
      </c>
      <c r="W270" s="123">
        <v>0</v>
      </c>
      <c r="X270" s="123">
        <v>0</v>
      </c>
      <c r="Y270" s="74">
        <f t="shared" si="159"/>
        <v>0</v>
      </c>
      <c r="Z270" s="123">
        <v>0</v>
      </c>
      <c r="AA270" s="123">
        <v>0</v>
      </c>
      <c r="AB270" s="123">
        <v>0</v>
      </c>
      <c r="AC270" s="123">
        <v>0</v>
      </c>
      <c r="AD270" s="123">
        <v>0</v>
      </c>
      <c r="AE270" s="74">
        <f t="shared" si="160"/>
        <v>0</v>
      </c>
      <c r="AF270" s="74">
        <f t="shared" si="161"/>
        <v>0</v>
      </c>
      <c r="AG270" s="74">
        <f t="shared" si="161"/>
        <v>0</v>
      </c>
      <c r="AH270" s="74">
        <f t="shared" si="161"/>
        <v>0</v>
      </c>
      <c r="AI270" s="74">
        <f t="shared" si="161"/>
        <v>0</v>
      </c>
      <c r="AJ270" s="74">
        <f t="shared" si="162"/>
        <v>0</v>
      </c>
      <c r="AK270" s="123">
        <v>0</v>
      </c>
      <c r="AL270" s="123">
        <v>0</v>
      </c>
      <c r="AM270" s="123">
        <v>0</v>
      </c>
      <c r="AN270" s="123">
        <v>0</v>
      </c>
      <c r="AO270" s="74">
        <f t="shared" si="163"/>
        <v>0</v>
      </c>
      <c r="AP270" s="123">
        <v>0</v>
      </c>
      <c r="AQ270" s="123">
        <v>0</v>
      </c>
      <c r="AR270" s="123">
        <v>0</v>
      </c>
      <c r="AS270" s="123">
        <v>0</v>
      </c>
      <c r="AT270" s="74">
        <f t="shared" si="164"/>
        <v>0</v>
      </c>
      <c r="AU270" s="123">
        <v>0</v>
      </c>
      <c r="AV270" s="123">
        <v>0</v>
      </c>
      <c r="AW270" s="123">
        <v>0</v>
      </c>
      <c r="AX270" s="123">
        <v>0</v>
      </c>
      <c r="AY270" s="74">
        <f t="shared" si="165"/>
        <v>0</v>
      </c>
      <c r="AZ270" s="123">
        <v>0</v>
      </c>
      <c r="BA270" s="123">
        <v>0</v>
      </c>
      <c r="BB270" s="123">
        <v>0</v>
      </c>
      <c r="BC270" s="123">
        <v>0</v>
      </c>
      <c r="BD270" s="19"/>
      <c r="BE270" s="19"/>
      <c r="BF270" s="40"/>
      <c r="BG270" s="52"/>
      <c r="BH270" s="52"/>
      <c r="BI270" s="52"/>
      <c r="BJ270" s="41"/>
      <c r="BK270" s="1"/>
      <c r="BL270" s="1"/>
      <c r="BM270" s="19"/>
    </row>
    <row r="271" spans="1:65" ht="47.25" x14ac:dyDescent="0.25">
      <c r="A271" s="49" t="s">
        <v>549</v>
      </c>
      <c r="B271" s="55" t="s">
        <v>558</v>
      </c>
      <c r="C271" s="58" t="s">
        <v>559</v>
      </c>
      <c r="D271" s="123">
        <v>11.20708988</v>
      </c>
      <c r="E271" s="74">
        <f t="shared" si="154"/>
        <v>10.416086589999999</v>
      </c>
      <c r="F271" s="74">
        <f t="shared" si="155"/>
        <v>0</v>
      </c>
      <c r="G271" s="74">
        <f t="shared" si="155"/>
        <v>3.3312728599999994</v>
      </c>
      <c r="H271" s="74">
        <f t="shared" si="155"/>
        <v>6.8825328900000002</v>
      </c>
      <c r="I271" s="74">
        <f t="shared" si="155"/>
        <v>0.20228084000000002</v>
      </c>
      <c r="J271" s="74">
        <f t="shared" si="156"/>
        <v>0.63760595999999992</v>
      </c>
      <c r="K271" s="123">
        <v>0</v>
      </c>
      <c r="L271" s="123">
        <v>0</v>
      </c>
      <c r="M271" s="123">
        <v>0.61039007999999995</v>
      </c>
      <c r="N271" s="123">
        <v>2.7215880000000001E-2</v>
      </c>
      <c r="O271" s="74">
        <f t="shared" si="157"/>
        <v>0.22668191999999998</v>
      </c>
      <c r="P271" s="123">
        <v>0</v>
      </c>
      <c r="Q271" s="123">
        <v>0.22668191999999998</v>
      </c>
      <c r="R271" s="123">
        <v>0</v>
      </c>
      <c r="S271" s="123">
        <v>0</v>
      </c>
      <c r="T271" s="74">
        <f t="shared" si="158"/>
        <v>1.0114685299999999</v>
      </c>
      <c r="U271" s="123">
        <v>0</v>
      </c>
      <c r="V271" s="123">
        <v>0.31456376999999996</v>
      </c>
      <c r="W271" s="123">
        <v>0.69690476000000001</v>
      </c>
      <c r="X271" s="123">
        <v>0</v>
      </c>
      <c r="Y271" s="74">
        <f t="shared" si="159"/>
        <v>8.5403301799999998</v>
      </c>
      <c r="Z271" s="123">
        <v>0</v>
      </c>
      <c r="AA271" s="123">
        <v>2.7900271699999997</v>
      </c>
      <c r="AB271" s="123">
        <v>5.5752380500000003</v>
      </c>
      <c r="AC271" s="123">
        <v>0.17506496000000002</v>
      </c>
      <c r="AD271" s="123">
        <v>8.9668900000000011</v>
      </c>
      <c r="AE271" s="74">
        <f t="shared" si="160"/>
        <v>8.8572258399999999</v>
      </c>
      <c r="AF271" s="74">
        <f t="shared" si="161"/>
        <v>0</v>
      </c>
      <c r="AG271" s="74">
        <f t="shared" si="161"/>
        <v>2.8746212399999997</v>
      </c>
      <c r="AH271" s="74">
        <f t="shared" si="161"/>
        <v>5.8075396399999999</v>
      </c>
      <c r="AI271" s="74">
        <f t="shared" si="161"/>
        <v>0.17506496000000002</v>
      </c>
      <c r="AJ271" s="74">
        <f t="shared" si="162"/>
        <v>0</v>
      </c>
      <c r="AK271" s="123">
        <v>0</v>
      </c>
      <c r="AL271" s="123">
        <v>0</v>
      </c>
      <c r="AM271" s="123">
        <v>0</v>
      </c>
      <c r="AN271" s="123">
        <v>0</v>
      </c>
      <c r="AO271" s="74">
        <f t="shared" si="163"/>
        <v>0</v>
      </c>
      <c r="AP271" s="123">
        <v>0</v>
      </c>
      <c r="AQ271" s="123">
        <v>0</v>
      </c>
      <c r="AR271" s="123">
        <v>0</v>
      </c>
      <c r="AS271" s="123">
        <v>0</v>
      </c>
      <c r="AT271" s="74">
        <f t="shared" si="164"/>
        <v>0</v>
      </c>
      <c r="AU271" s="123">
        <v>0</v>
      </c>
      <c r="AV271" s="123">
        <v>0</v>
      </c>
      <c r="AW271" s="123">
        <v>0</v>
      </c>
      <c r="AX271" s="123">
        <v>0</v>
      </c>
      <c r="AY271" s="74">
        <f t="shared" si="165"/>
        <v>8.8572258399999999</v>
      </c>
      <c r="AZ271" s="123">
        <v>0</v>
      </c>
      <c r="BA271" s="123">
        <v>2.8746212399999997</v>
      </c>
      <c r="BB271" s="123">
        <v>5.8075396399999999</v>
      </c>
      <c r="BC271" s="123">
        <v>0.17506496000000002</v>
      </c>
      <c r="BD271" s="19"/>
      <c r="BE271" s="19"/>
      <c r="BF271" s="40"/>
      <c r="BG271" s="52"/>
      <c r="BH271" s="52"/>
      <c r="BI271" s="52"/>
      <c r="BJ271" s="41"/>
      <c r="BK271" s="1"/>
      <c r="BL271" s="1"/>
      <c r="BM271" s="19"/>
    </row>
    <row r="272" spans="1:65" ht="31.5" x14ac:dyDescent="0.25">
      <c r="A272" s="59" t="s">
        <v>549</v>
      </c>
      <c r="B272" s="75" t="s">
        <v>560</v>
      </c>
      <c r="C272" s="76" t="s">
        <v>561</v>
      </c>
      <c r="D272" s="123">
        <v>0.42821644000000003</v>
      </c>
      <c r="E272" s="74">
        <f>SUBTOTAL(9,F272:I272)</f>
        <v>0.22829711</v>
      </c>
      <c r="F272" s="74">
        <f>K272+P272+U272+Z272</f>
        <v>0</v>
      </c>
      <c r="G272" s="74">
        <f>L272+Q272+V272+AA272</f>
        <v>0.17821644</v>
      </c>
      <c r="H272" s="74">
        <f>M272+R272+W272+AB272</f>
        <v>0</v>
      </c>
      <c r="I272" s="74">
        <f>N272+S272+X272+AC272</f>
        <v>5.0080670000000001E-2</v>
      </c>
      <c r="J272" s="74">
        <f>SUBTOTAL(9,K272:N272)</f>
        <v>0.22829711</v>
      </c>
      <c r="K272" s="123">
        <v>0</v>
      </c>
      <c r="L272" s="123">
        <v>0.17821644</v>
      </c>
      <c r="M272" s="123">
        <v>0</v>
      </c>
      <c r="N272" s="123">
        <v>5.0080670000000001E-2</v>
      </c>
      <c r="O272" s="74">
        <f t="shared" si="157"/>
        <v>0</v>
      </c>
      <c r="P272" s="123">
        <v>0</v>
      </c>
      <c r="Q272" s="123">
        <v>0</v>
      </c>
      <c r="R272" s="123">
        <v>0</v>
      </c>
      <c r="S272" s="123">
        <v>0</v>
      </c>
      <c r="T272" s="74">
        <f t="shared" si="158"/>
        <v>0</v>
      </c>
      <c r="U272" s="123">
        <v>0</v>
      </c>
      <c r="V272" s="123">
        <v>0</v>
      </c>
      <c r="W272" s="123">
        <v>0</v>
      </c>
      <c r="X272" s="123">
        <v>0</v>
      </c>
      <c r="Y272" s="74">
        <f t="shared" si="159"/>
        <v>0</v>
      </c>
      <c r="Z272" s="123">
        <v>0</v>
      </c>
      <c r="AA272" s="123">
        <v>0</v>
      </c>
      <c r="AB272" s="123">
        <v>0</v>
      </c>
      <c r="AC272" s="123">
        <v>0</v>
      </c>
      <c r="AD272" s="123">
        <v>2.266</v>
      </c>
      <c r="AE272" s="74">
        <f t="shared" si="160"/>
        <v>2.0814733499999996</v>
      </c>
      <c r="AF272" s="74">
        <f t="shared" si="161"/>
        <v>0</v>
      </c>
      <c r="AG272" s="74">
        <f t="shared" si="161"/>
        <v>0</v>
      </c>
      <c r="AH272" s="74">
        <f t="shared" si="161"/>
        <v>2.0313926799999997</v>
      </c>
      <c r="AI272" s="74">
        <f t="shared" si="161"/>
        <v>5.0080670000000001E-2</v>
      </c>
      <c r="AJ272" s="74">
        <f t="shared" si="162"/>
        <v>2.0814733499999996</v>
      </c>
      <c r="AK272" s="123">
        <v>0</v>
      </c>
      <c r="AL272" s="123">
        <v>0</v>
      </c>
      <c r="AM272" s="123">
        <v>2.0313926799999997</v>
      </c>
      <c r="AN272" s="123">
        <v>5.0080670000000001E-2</v>
      </c>
      <c r="AO272" s="74">
        <f t="shared" si="163"/>
        <v>0</v>
      </c>
      <c r="AP272" s="123">
        <v>0</v>
      </c>
      <c r="AQ272" s="123">
        <v>0</v>
      </c>
      <c r="AR272" s="123">
        <v>0</v>
      </c>
      <c r="AS272" s="123">
        <v>0</v>
      </c>
      <c r="AT272" s="74">
        <f t="shared" si="164"/>
        <v>0</v>
      </c>
      <c r="AU272" s="123">
        <v>0</v>
      </c>
      <c r="AV272" s="123">
        <v>0</v>
      </c>
      <c r="AW272" s="123">
        <v>0</v>
      </c>
      <c r="AX272" s="123">
        <v>0</v>
      </c>
      <c r="AY272" s="74">
        <f t="shared" si="165"/>
        <v>0</v>
      </c>
      <c r="AZ272" s="123">
        <v>0</v>
      </c>
      <c r="BA272" s="123">
        <v>0</v>
      </c>
      <c r="BB272" s="123">
        <v>0</v>
      </c>
      <c r="BC272" s="123">
        <v>0</v>
      </c>
      <c r="BD272" s="19"/>
      <c r="BE272" s="19"/>
      <c r="BF272" s="40"/>
      <c r="BG272" s="52"/>
      <c r="BH272" s="52"/>
      <c r="BI272" s="52"/>
      <c r="BJ272" s="41"/>
      <c r="BK272" s="1"/>
      <c r="BL272" s="1"/>
      <c r="BM272" s="19"/>
    </row>
    <row r="273" spans="1:65" ht="15.75" x14ac:dyDescent="0.25">
      <c r="A273" s="49" t="s">
        <v>549</v>
      </c>
      <c r="B273" s="55" t="s">
        <v>562</v>
      </c>
      <c r="C273" s="58" t="s">
        <v>563</v>
      </c>
      <c r="D273" s="123">
        <v>3.3833000000000002</v>
      </c>
      <c r="E273" s="74">
        <f t="shared" si="154"/>
        <v>2.02749479</v>
      </c>
      <c r="F273" s="74">
        <f t="shared" si="155"/>
        <v>0</v>
      </c>
      <c r="G273" s="74">
        <f t="shared" si="155"/>
        <v>1.95036012</v>
      </c>
      <c r="H273" s="74">
        <f t="shared" si="155"/>
        <v>0</v>
      </c>
      <c r="I273" s="74">
        <f t="shared" si="155"/>
        <v>7.7134670000000016E-2</v>
      </c>
      <c r="J273" s="74">
        <f t="shared" si="156"/>
        <v>0</v>
      </c>
      <c r="K273" s="123">
        <v>0</v>
      </c>
      <c r="L273" s="123">
        <v>0</v>
      </c>
      <c r="M273" s="123">
        <v>0</v>
      </c>
      <c r="N273" s="123">
        <v>0</v>
      </c>
      <c r="O273" s="74">
        <f t="shared" si="157"/>
        <v>0</v>
      </c>
      <c r="P273" s="123">
        <v>0</v>
      </c>
      <c r="Q273" s="123">
        <v>0</v>
      </c>
      <c r="R273" s="123">
        <v>0</v>
      </c>
      <c r="S273" s="123">
        <v>0</v>
      </c>
      <c r="T273" s="74">
        <f t="shared" si="158"/>
        <v>0.90667295999999997</v>
      </c>
      <c r="U273" s="123">
        <v>0</v>
      </c>
      <c r="V273" s="123">
        <v>0.90667295999999997</v>
      </c>
      <c r="W273" s="123">
        <v>0</v>
      </c>
      <c r="X273" s="123">
        <v>0</v>
      </c>
      <c r="Y273" s="74">
        <f t="shared" si="159"/>
        <v>1.1208218299999999</v>
      </c>
      <c r="Z273" s="123">
        <v>0</v>
      </c>
      <c r="AA273" s="123">
        <v>1.0436871599999999</v>
      </c>
      <c r="AB273" s="123">
        <v>0</v>
      </c>
      <c r="AC273" s="123">
        <v>7.7134670000000016E-2</v>
      </c>
      <c r="AD273" s="123">
        <v>5.0452896999999997</v>
      </c>
      <c r="AE273" s="74">
        <f t="shared" si="160"/>
        <v>4.9409094500000004</v>
      </c>
      <c r="AF273" s="74">
        <f t="shared" si="161"/>
        <v>0</v>
      </c>
      <c r="AG273" s="74">
        <f t="shared" si="161"/>
        <v>2.5514999999999999</v>
      </c>
      <c r="AH273" s="74">
        <f t="shared" si="161"/>
        <v>2.3122747800000001</v>
      </c>
      <c r="AI273" s="74">
        <f t="shared" si="161"/>
        <v>7.7134670000000002E-2</v>
      </c>
      <c r="AJ273" s="74">
        <f t="shared" si="162"/>
        <v>0</v>
      </c>
      <c r="AK273" s="123">
        <v>0</v>
      </c>
      <c r="AL273" s="123">
        <v>0</v>
      </c>
      <c r="AM273" s="123">
        <v>0</v>
      </c>
      <c r="AN273" s="123">
        <v>0</v>
      </c>
      <c r="AO273" s="74">
        <f t="shared" si="163"/>
        <v>0</v>
      </c>
      <c r="AP273" s="123">
        <v>0</v>
      </c>
      <c r="AQ273" s="123">
        <v>0</v>
      </c>
      <c r="AR273" s="123">
        <v>0</v>
      </c>
      <c r="AS273" s="123">
        <v>0</v>
      </c>
      <c r="AT273" s="74">
        <f t="shared" si="164"/>
        <v>1.1561373899999998</v>
      </c>
      <c r="AU273" s="123">
        <v>0</v>
      </c>
      <c r="AV273" s="123">
        <v>0</v>
      </c>
      <c r="AW273" s="123">
        <v>1.1561373899999998</v>
      </c>
      <c r="AX273" s="123">
        <v>0</v>
      </c>
      <c r="AY273" s="74">
        <f t="shared" si="165"/>
        <v>3.7847720600000003</v>
      </c>
      <c r="AZ273" s="123">
        <v>0</v>
      </c>
      <c r="BA273" s="123">
        <v>2.5514999999999999</v>
      </c>
      <c r="BB273" s="123">
        <v>1.1561373900000003</v>
      </c>
      <c r="BC273" s="123">
        <v>7.7134670000000002E-2</v>
      </c>
      <c r="BD273" s="19"/>
      <c r="BE273" s="19"/>
      <c r="BF273" s="40"/>
      <c r="BG273" s="52"/>
      <c r="BH273" s="52"/>
      <c r="BI273" s="52"/>
      <c r="BJ273" s="41"/>
      <c r="BK273" s="1"/>
      <c r="BL273" s="1"/>
      <c r="BM273" s="19"/>
    </row>
    <row r="274" spans="1:65" ht="15.75" x14ac:dyDescent="0.25">
      <c r="A274" s="49" t="s">
        <v>549</v>
      </c>
      <c r="B274" s="55" t="s">
        <v>564</v>
      </c>
      <c r="C274" s="58" t="s">
        <v>565</v>
      </c>
      <c r="D274" s="123">
        <v>13.968</v>
      </c>
      <c r="E274" s="74">
        <f t="shared" si="154"/>
        <v>9.5954921600000009</v>
      </c>
      <c r="F274" s="74">
        <f t="shared" si="155"/>
        <v>9.102466960000001</v>
      </c>
      <c r="G274" s="74">
        <f t="shared" si="155"/>
        <v>0</v>
      </c>
      <c r="H274" s="74">
        <f t="shared" si="155"/>
        <v>0</v>
      </c>
      <c r="I274" s="74">
        <f t="shared" si="155"/>
        <v>0.4930252</v>
      </c>
      <c r="J274" s="74">
        <f t="shared" si="156"/>
        <v>0</v>
      </c>
      <c r="K274" s="123">
        <v>0</v>
      </c>
      <c r="L274" s="123">
        <v>0</v>
      </c>
      <c r="M274" s="123">
        <v>0</v>
      </c>
      <c r="N274" s="123">
        <v>0</v>
      </c>
      <c r="O274" s="74">
        <f t="shared" si="157"/>
        <v>0</v>
      </c>
      <c r="P274" s="123">
        <v>0</v>
      </c>
      <c r="Q274" s="123">
        <v>0</v>
      </c>
      <c r="R274" s="123">
        <v>0</v>
      </c>
      <c r="S274" s="123">
        <v>0</v>
      </c>
      <c r="T274" s="74">
        <f t="shared" si="158"/>
        <v>4.50017069</v>
      </c>
      <c r="U274" s="123">
        <v>3.55266138</v>
      </c>
      <c r="V274" s="123">
        <v>0</v>
      </c>
      <c r="W274" s="123">
        <v>0</v>
      </c>
      <c r="X274" s="123">
        <v>0.94750930999999994</v>
      </c>
      <c r="Y274" s="74">
        <f t="shared" si="159"/>
        <v>5.09532147</v>
      </c>
      <c r="Z274" s="123">
        <v>5.5498055800000001</v>
      </c>
      <c r="AA274" s="123">
        <v>0</v>
      </c>
      <c r="AB274" s="123">
        <v>0</v>
      </c>
      <c r="AC274" s="123">
        <v>-0.45448410999999994</v>
      </c>
      <c r="AD274" s="123">
        <v>11.64</v>
      </c>
      <c r="AE274" s="74">
        <f t="shared" si="160"/>
        <v>8.9212353499999999</v>
      </c>
      <c r="AF274" s="74">
        <f t="shared" si="161"/>
        <v>8.42821015</v>
      </c>
      <c r="AG274" s="74">
        <f t="shared" si="161"/>
        <v>0</v>
      </c>
      <c r="AH274" s="74">
        <f t="shared" si="161"/>
        <v>0</v>
      </c>
      <c r="AI274" s="74">
        <f t="shared" si="161"/>
        <v>0.49302519999999994</v>
      </c>
      <c r="AJ274" s="74">
        <f t="shared" si="162"/>
        <v>0</v>
      </c>
      <c r="AK274" s="123">
        <v>0</v>
      </c>
      <c r="AL274" s="123">
        <v>0</v>
      </c>
      <c r="AM274" s="123">
        <v>0</v>
      </c>
      <c r="AN274" s="123">
        <v>0</v>
      </c>
      <c r="AO274" s="74">
        <f t="shared" si="163"/>
        <v>0</v>
      </c>
      <c r="AP274" s="123">
        <v>0</v>
      </c>
      <c r="AQ274" s="123">
        <v>0</v>
      </c>
      <c r="AR274" s="123">
        <v>0</v>
      </c>
      <c r="AS274" s="123">
        <v>0</v>
      </c>
      <c r="AT274" s="74">
        <f t="shared" si="164"/>
        <v>4.4074227400000003</v>
      </c>
      <c r="AU274" s="123">
        <v>3.2895012800000001</v>
      </c>
      <c r="AV274" s="123">
        <v>0</v>
      </c>
      <c r="AW274" s="123">
        <v>0</v>
      </c>
      <c r="AX274" s="123">
        <v>1.11792146</v>
      </c>
      <c r="AY274" s="74">
        <f t="shared" si="165"/>
        <v>4.5138126100000004</v>
      </c>
      <c r="AZ274" s="123">
        <v>5.1387088700000003</v>
      </c>
      <c r="BA274" s="123">
        <v>0</v>
      </c>
      <c r="BB274" s="123">
        <v>0</v>
      </c>
      <c r="BC274" s="123">
        <v>-0.62489626000000009</v>
      </c>
      <c r="BD274" s="19"/>
      <c r="BE274" s="19"/>
      <c r="BF274" s="40"/>
      <c r="BG274" s="52"/>
      <c r="BH274" s="52"/>
      <c r="BI274" s="52"/>
      <c r="BJ274" s="41"/>
      <c r="BK274" s="1"/>
      <c r="BL274" s="1"/>
      <c r="BM274" s="19"/>
    </row>
    <row r="275" spans="1:65" s="19" customFormat="1" ht="31.5" x14ac:dyDescent="0.25">
      <c r="A275" s="45" t="s">
        <v>566</v>
      </c>
      <c r="B275" s="48" t="s">
        <v>168</v>
      </c>
      <c r="C275" s="47" t="s">
        <v>79</v>
      </c>
      <c r="D275" s="122">
        <f t="shared" ref="D275:BC275" si="166">D276+D280+D281+D282</f>
        <v>223.78346647399999</v>
      </c>
      <c r="E275" s="122">
        <f t="shared" si="166"/>
        <v>120.70868460999999</v>
      </c>
      <c r="F275" s="122">
        <f t="shared" si="166"/>
        <v>7.7550206700000004</v>
      </c>
      <c r="G275" s="122">
        <f t="shared" si="166"/>
        <v>36.385902759999993</v>
      </c>
      <c r="H275" s="122">
        <f t="shared" si="166"/>
        <v>71.182145890000001</v>
      </c>
      <c r="I275" s="122">
        <f t="shared" si="166"/>
        <v>5.3856152900000014</v>
      </c>
      <c r="J275" s="122">
        <f t="shared" si="166"/>
        <v>45.171697320000007</v>
      </c>
      <c r="K275" s="122">
        <f t="shared" si="166"/>
        <v>1.2385570299999999</v>
      </c>
      <c r="L275" s="122">
        <f t="shared" si="166"/>
        <v>3.7519952799999996</v>
      </c>
      <c r="M275" s="122">
        <f t="shared" si="166"/>
        <v>38.95427076</v>
      </c>
      <c r="N275" s="122">
        <f t="shared" si="166"/>
        <v>1.2268742499999998</v>
      </c>
      <c r="O275" s="122">
        <f t="shared" si="166"/>
        <v>4.8848433800000013</v>
      </c>
      <c r="P275" s="122">
        <f t="shared" si="166"/>
        <v>1.0767100300000001</v>
      </c>
      <c r="Q275" s="122">
        <f t="shared" si="166"/>
        <v>2.4084084100000007</v>
      </c>
      <c r="R275" s="122">
        <f t="shared" si="166"/>
        <v>0</v>
      </c>
      <c r="S275" s="122">
        <f t="shared" si="166"/>
        <v>1.3997249400000005</v>
      </c>
      <c r="T275" s="122">
        <f t="shared" si="166"/>
        <v>29.1050909</v>
      </c>
      <c r="U275" s="122">
        <f t="shared" si="166"/>
        <v>0.23975361000000001</v>
      </c>
      <c r="V275" s="122">
        <f t="shared" si="166"/>
        <v>21.54559261</v>
      </c>
      <c r="W275" s="122">
        <f t="shared" si="166"/>
        <v>6.5069999999999997</v>
      </c>
      <c r="X275" s="122">
        <f t="shared" si="166"/>
        <v>0.81274467999999989</v>
      </c>
      <c r="Y275" s="122">
        <f t="shared" si="166"/>
        <v>41.547053009999999</v>
      </c>
      <c r="Z275" s="122">
        <f t="shared" si="166"/>
        <v>5.2</v>
      </c>
      <c r="AA275" s="122">
        <f t="shared" si="166"/>
        <v>8.6799064599999998</v>
      </c>
      <c r="AB275" s="122">
        <f t="shared" si="166"/>
        <v>25.72087513</v>
      </c>
      <c r="AC275" s="122">
        <f t="shared" si="166"/>
        <v>1.94627142</v>
      </c>
      <c r="AD275" s="122">
        <f t="shared" si="166"/>
        <v>234.64551292000002</v>
      </c>
      <c r="AE275" s="122">
        <f t="shared" si="166"/>
        <v>197.51591381999998</v>
      </c>
      <c r="AF275" s="122">
        <f t="shared" si="166"/>
        <v>6.4577094300000004</v>
      </c>
      <c r="AG275" s="122">
        <f t="shared" si="166"/>
        <v>46.080174820000003</v>
      </c>
      <c r="AH275" s="122">
        <f t="shared" si="166"/>
        <v>139.73900119999999</v>
      </c>
      <c r="AI275" s="122">
        <f t="shared" si="166"/>
        <v>5.2390283699999998</v>
      </c>
      <c r="AJ275" s="122">
        <f t="shared" si="166"/>
        <v>2.11924147</v>
      </c>
      <c r="AK275" s="122">
        <f t="shared" si="166"/>
        <v>0.91633894000000005</v>
      </c>
      <c r="AL275" s="122">
        <f t="shared" si="166"/>
        <v>0</v>
      </c>
      <c r="AM275" s="122">
        <f t="shared" si="166"/>
        <v>0</v>
      </c>
      <c r="AN275" s="122">
        <f t="shared" si="166"/>
        <v>1.20290253</v>
      </c>
      <c r="AO275" s="122">
        <f t="shared" si="166"/>
        <v>108.24799585000001</v>
      </c>
      <c r="AP275" s="122">
        <f t="shared" si="166"/>
        <v>0.77438045</v>
      </c>
      <c r="AQ275" s="122">
        <f t="shared" si="166"/>
        <v>0</v>
      </c>
      <c r="AR275" s="122">
        <f t="shared" si="166"/>
        <v>106</v>
      </c>
      <c r="AS275" s="122">
        <f t="shared" si="166"/>
        <v>1.4736153999999999</v>
      </c>
      <c r="AT275" s="122">
        <f t="shared" si="166"/>
        <v>17.940612870000002</v>
      </c>
      <c r="AU275" s="122">
        <f t="shared" si="166"/>
        <v>0.12264493</v>
      </c>
      <c r="AV275" s="122">
        <f t="shared" si="166"/>
        <v>17.119432530000001</v>
      </c>
      <c r="AW275" s="122">
        <f t="shared" si="166"/>
        <v>0</v>
      </c>
      <c r="AX275" s="122">
        <f t="shared" si="166"/>
        <v>0.69853540999999997</v>
      </c>
      <c r="AY275" s="122">
        <f t="shared" si="166"/>
        <v>69.208063629999984</v>
      </c>
      <c r="AZ275" s="122">
        <f t="shared" si="166"/>
        <v>4.6443451099999997</v>
      </c>
      <c r="BA275" s="122">
        <f t="shared" si="166"/>
        <v>28.960742289999999</v>
      </c>
      <c r="BB275" s="122">
        <f t="shared" si="166"/>
        <v>33.739001199999997</v>
      </c>
      <c r="BC275" s="122">
        <f t="shared" si="166"/>
        <v>1.8639750300000002</v>
      </c>
      <c r="BF275" s="40"/>
      <c r="BJ275" s="41"/>
    </row>
    <row r="276" spans="1:65" s="19" customFormat="1" ht="47.25" x14ac:dyDescent="0.25">
      <c r="A276" s="45" t="s">
        <v>567</v>
      </c>
      <c r="B276" s="48" t="s">
        <v>170</v>
      </c>
      <c r="C276" s="47" t="s">
        <v>79</v>
      </c>
      <c r="D276" s="122">
        <f t="shared" ref="D276:BC276" si="167">SUM(D277:D279)</f>
        <v>49.515271329999997</v>
      </c>
      <c r="E276" s="122">
        <f t="shared" si="167"/>
        <v>3.2205932900000001</v>
      </c>
      <c r="F276" s="122">
        <f t="shared" si="167"/>
        <v>0.1463294</v>
      </c>
      <c r="G276" s="122">
        <f t="shared" si="167"/>
        <v>1.2410720399999999</v>
      </c>
      <c r="H276" s="122">
        <f t="shared" si="167"/>
        <v>0.25063152</v>
      </c>
      <c r="I276" s="122">
        <f t="shared" si="167"/>
        <v>1.58256033</v>
      </c>
      <c r="J276" s="122">
        <f t="shared" si="167"/>
        <v>0.77901331000000007</v>
      </c>
      <c r="K276" s="122">
        <f t="shared" si="167"/>
        <v>9.0631199999999992E-3</v>
      </c>
      <c r="L276" s="122">
        <f t="shared" si="167"/>
        <v>0.13372535999999999</v>
      </c>
      <c r="M276" s="122">
        <f t="shared" si="167"/>
        <v>0.25063152</v>
      </c>
      <c r="N276" s="122">
        <f t="shared" si="167"/>
        <v>0.38559331000000002</v>
      </c>
      <c r="O276" s="122">
        <f t="shared" si="167"/>
        <v>0.27509395000000003</v>
      </c>
      <c r="P276" s="122">
        <f t="shared" si="167"/>
        <v>1.5251810000000001E-2</v>
      </c>
      <c r="Q276" s="122">
        <f t="shared" si="167"/>
        <v>0.12305328</v>
      </c>
      <c r="R276" s="122">
        <f t="shared" si="167"/>
        <v>0</v>
      </c>
      <c r="S276" s="122">
        <f t="shared" si="167"/>
        <v>0.13678886000000001</v>
      </c>
      <c r="T276" s="122">
        <f t="shared" si="167"/>
        <v>0.2348069000000001</v>
      </c>
      <c r="U276" s="122">
        <f t="shared" si="167"/>
        <v>0.12201447</v>
      </c>
      <c r="V276" s="122">
        <f t="shared" si="167"/>
        <v>0</v>
      </c>
      <c r="W276" s="122">
        <f t="shared" si="167"/>
        <v>0</v>
      </c>
      <c r="X276" s="122">
        <f t="shared" si="167"/>
        <v>0.1127924300000001</v>
      </c>
      <c r="Y276" s="122">
        <f t="shared" si="167"/>
        <v>1.9316791299999998</v>
      </c>
      <c r="Z276" s="122">
        <f t="shared" si="167"/>
        <v>0</v>
      </c>
      <c r="AA276" s="122">
        <f t="shared" si="167"/>
        <v>0.98429339999999999</v>
      </c>
      <c r="AB276" s="122">
        <f t="shared" si="167"/>
        <v>0</v>
      </c>
      <c r="AC276" s="122">
        <f t="shared" si="167"/>
        <v>0.94738572999999981</v>
      </c>
      <c r="AD276" s="122">
        <f t="shared" si="167"/>
        <v>2.9653772699999998</v>
      </c>
      <c r="AE276" s="122">
        <f t="shared" si="167"/>
        <v>2.7574431199999996</v>
      </c>
      <c r="AF276" s="122">
        <f t="shared" si="167"/>
        <v>0.12709841</v>
      </c>
      <c r="AG276" s="122">
        <f t="shared" si="167"/>
        <v>1.0253209999999999</v>
      </c>
      <c r="AH276" s="122">
        <f t="shared" si="167"/>
        <v>0</v>
      </c>
      <c r="AI276" s="122">
        <f t="shared" si="167"/>
        <v>1.60502371</v>
      </c>
      <c r="AJ276" s="122">
        <f t="shared" si="167"/>
        <v>0.44126112000000001</v>
      </c>
      <c r="AK276" s="122">
        <f t="shared" si="167"/>
        <v>0</v>
      </c>
      <c r="AL276" s="122">
        <f t="shared" si="167"/>
        <v>0</v>
      </c>
      <c r="AM276" s="122">
        <f t="shared" si="167"/>
        <v>0</v>
      </c>
      <c r="AN276" s="122">
        <f t="shared" si="167"/>
        <v>0.44126112000000001</v>
      </c>
      <c r="AO276" s="122">
        <f t="shared" si="167"/>
        <v>0.18588011999999993</v>
      </c>
      <c r="AP276" s="122">
        <f t="shared" si="167"/>
        <v>0.12709841</v>
      </c>
      <c r="AQ276" s="122">
        <f t="shared" si="167"/>
        <v>0</v>
      </c>
      <c r="AR276" s="122">
        <f t="shared" si="167"/>
        <v>0</v>
      </c>
      <c r="AS276" s="122">
        <f t="shared" si="167"/>
        <v>5.8781709999999932E-2</v>
      </c>
      <c r="AT276" s="122">
        <f t="shared" si="167"/>
        <v>0.10508461999999999</v>
      </c>
      <c r="AU276" s="122">
        <f t="shared" si="167"/>
        <v>0</v>
      </c>
      <c r="AV276" s="122">
        <f t="shared" si="167"/>
        <v>0</v>
      </c>
      <c r="AW276" s="122">
        <f t="shared" si="167"/>
        <v>0</v>
      </c>
      <c r="AX276" s="122">
        <f t="shared" si="167"/>
        <v>0.10508461999999999</v>
      </c>
      <c r="AY276" s="122">
        <f t="shared" si="167"/>
        <v>2.0252172599999998</v>
      </c>
      <c r="AZ276" s="122">
        <f t="shared" si="167"/>
        <v>0</v>
      </c>
      <c r="BA276" s="122">
        <f t="shared" si="167"/>
        <v>1.0253209999999999</v>
      </c>
      <c r="BB276" s="122">
        <f t="shared" si="167"/>
        <v>0</v>
      </c>
      <c r="BC276" s="122">
        <f t="shared" si="167"/>
        <v>0.99989626000000009</v>
      </c>
      <c r="BF276" s="40"/>
      <c r="BJ276" s="41"/>
    </row>
    <row r="277" spans="1:65" ht="31.5" x14ac:dyDescent="0.25">
      <c r="A277" s="49" t="s">
        <v>567</v>
      </c>
      <c r="B277" s="55" t="s">
        <v>568</v>
      </c>
      <c r="C277" s="58" t="s">
        <v>569</v>
      </c>
      <c r="D277" s="123">
        <v>0.41789405999999985</v>
      </c>
      <c r="E277" s="74">
        <f>SUBTOTAL(9,F277:I277)</f>
        <v>0.41789406000000001</v>
      </c>
      <c r="F277" s="74">
        <f t="shared" ref="F277:I279" si="168">K277+P277+U277+Z277</f>
        <v>9.0631199999999992E-3</v>
      </c>
      <c r="G277" s="74">
        <f t="shared" si="168"/>
        <v>0.13372535999999999</v>
      </c>
      <c r="H277" s="74">
        <f t="shared" si="168"/>
        <v>0.25063152</v>
      </c>
      <c r="I277" s="74">
        <f t="shared" si="168"/>
        <v>2.4474059999999999E-2</v>
      </c>
      <c r="J277" s="74">
        <f>SUBTOTAL(9,K277:N277)</f>
        <v>0.41789406000000001</v>
      </c>
      <c r="K277" s="123">
        <v>9.0631199999999992E-3</v>
      </c>
      <c r="L277" s="123">
        <v>0.13372535999999999</v>
      </c>
      <c r="M277" s="123">
        <v>0.25063152</v>
      </c>
      <c r="N277" s="123">
        <v>2.4474059999999999E-2</v>
      </c>
      <c r="O277" s="74">
        <f>SUBTOTAL(9,P277:S277)</f>
        <v>0</v>
      </c>
      <c r="P277" s="123">
        <v>0</v>
      </c>
      <c r="Q277" s="123">
        <v>0</v>
      </c>
      <c r="R277" s="123">
        <v>0</v>
      </c>
      <c r="S277" s="123">
        <v>0</v>
      </c>
      <c r="T277" s="74">
        <f t="shared" ref="T277:T279" si="169">SUBTOTAL(9,U277:X277)</f>
        <v>0</v>
      </c>
      <c r="U277" s="123">
        <v>0</v>
      </c>
      <c r="V277" s="123">
        <v>0</v>
      </c>
      <c r="W277" s="123">
        <v>0</v>
      </c>
      <c r="X277" s="123">
        <v>0</v>
      </c>
      <c r="Y277" s="74">
        <f t="shared" ref="Y277:Y279" si="170">SUBTOTAL(9,Z277:AC277)</f>
        <v>0</v>
      </c>
      <c r="Z277" s="123">
        <v>0</v>
      </c>
      <c r="AA277" s="123">
        <v>0</v>
      </c>
      <c r="AB277" s="123">
        <v>0</v>
      </c>
      <c r="AC277" s="123">
        <v>0</v>
      </c>
      <c r="AD277" s="123">
        <v>0</v>
      </c>
      <c r="AE277" s="74">
        <f t="shared" ref="AE277:AE279" si="171">SUBTOTAL(9,AF277:AI277)</f>
        <v>0</v>
      </c>
      <c r="AF277" s="74">
        <f t="shared" ref="AF277:AI279" si="172">AK277+AP277+AU277+AZ277</f>
        <v>0</v>
      </c>
      <c r="AG277" s="74">
        <f t="shared" si="172"/>
        <v>0</v>
      </c>
      <c r="AH277" s="74">
        <f t="shared" si="172"/>
        <v>0</v>
      </c>
      <c r="AI277" s="74">
        <f t="shared" si="172"/>
        <v>0</v>
      </c>
      <c r="AJ277" s="74">
        <f t="shared" ref="AJ277:AJ279" si="173">SUBTOTAL(9,AK277:AN277)</f>
        <v>0</v>
      </c>
      <c r="AK277" s="123">
        <v>0</v>
      </c>
      <c r="AL277" s="123">
        <v>0</v>
      </c>
      <c r="AM277" s="123">
        <v>0</v>
      </c>
      <c r="AN277" s="123">
        <v>0</v>
      </c>
      <c r="AO277" s="74">
        <f t="shared" ref="AO277:AO279" si="174">SUBTOTAL(9,AP277:AS277)</f>
        <v>0</v>
      </c>
      <c r="AP277" s="123">
        <v>0</v>
      </c>
      <c r="AQ277" s="123">
        <v>0</v>
      </c>
      <c r="AR277" s="123">
        <v>0</v>
      </c>
      <c r="AS277" s="123">
        <v>0</v>
      </c>
      <c r="AT277" s="74">
        <f t="shared" ref="AT277:AT279" si="175">SUBTOTAL(9,AU277:AX277)</f>
        <v>0</v>
      </c>
      <c r="AU277" s="123">
        <v>0</v>
      </c>
      <c r="AV277" s="123">
        <v>0</v>
      </c>
      <c r="AW277" s="123">
        <v>0</v>
      </c>
      <c r="AX277" s="123">
        <v>0</v>
      </c>
      <c r="AY277" s="74">
        <f t="shared" ref="AY277:AY279" si="176">SUBTOTAL(9,AZ277:BC277)</f>
        <v>0</v>
      </c>
      <c r="AZ277" s="123">
        <v>0</v>
      </c>
      <c r="BA277" s="123">
        <v>0</v>
      </c>
      <c r="BB277" s="123">
        <v>0</v>
      </c>
      <c r="BC277" s="123">
        <v>0</v>
      </c>
      <c r="BD277" s="19"/>
      <c r="BE277" s="19"/>
      <c r="BF277" s="40"/>
      <c r="BG277" s="52"/>
      <c r="BH277" s="52"/>
      <c r="BI277" s="52"/>
      <c r="BJ277" s="41"/>
      <c r="BK277" s="1"/>
      <c r="BL277" s="1"/>
      <c r="BM277" s="19"/>
    </row>
    <row r="278" spans="1:65" ht="31.5" x14ac:dyDescent="0.25">
      <c r="A278" s="49" t="s">
        <v>567</v>
      </c>
      <c r="B278" s="55" t="s">
        <v>570</v>
      </c>
      <c r="C278" s="58" t="s">
        <v>571</v>
      </c>
      <c r="D278" s="123">
        <v>1.1319999999999999</v>
      </c>
      <c r="E278" s="74">
        <f>SUBTOTAL(9,F278:I278)</f>
        <v>1.24908464</v>
      </c>
      <c r="F278" s="74">
        <f t="shared" si="168"/>
        <v>0.13726627999999999</v>
      </c>
      <c r="G278" s="74">
        <f t="shared" si="168"/>
        <v>1.10734668</v>
      </c>
      <c r="H278" s="74">
        <f t="shared" si="168"/>
        <v>0</v>
      </c>
      <c r="I278" s="74">
        <f t="shared" si="168"/>
        <v>4.4716800000000004E-3</v>
      </c>
      <c r="J278" s="74">
        <f>SUBTOTAL(9,K278:N278)</f>
        <v>0</v>
      </c>
      <c r="K278" s="123">
        <v>0</v>
      </c>
      <c r="L278" s="123">
        <v>0</v>
      </c>
      <c r="M278" s="123">
        <v>0</v>
      </c>
      <c r="N278" s="123">
        <v>0</v>
      </c>
      <c r="O278" s="74">
        <f>SUBTOTAL(9,P278:S278)</f>
        <v>0.13830508999999999</v>
      </c>
      <c r="P278" s="123">
        <v>1.5251810000000001E-2</v>
      </c>
      <c r="Q278" s="123">
        <v>0.12305328</v>
      </c>
      <c r="R278" s="123">
        <v>0</v>
      </c>
      <c r="S278" s="123">
        <v>0</v>
      </c>
      <c r="T278" s="74">
        <f t="shared" si="169"/>
        <v>0.12648614999999999</v>
      </c>
      <c r="U278" s="123">
        <v>0.12201447</v>
      </c>
      <c r="V278" s="123">
        <v>0</v>
      </c>
      <c r="W278" s="123">
        <v>0</v>
      </c>
      <c r="X278" s="123">
        <v>4.4716800000000004E-3</v>
      </c>
      <c r="Y278" s="74">
        <f t="shared" si="170"/>
        <v>0.98429339999999999</v>
      </c>
      <c r="Z278" s="123">
        <v>0</v>
      </c>
      <c r="AA278" s="123">
        <v>0.98429339999999999</v>
      </c>
      <c r="AB278" s="123">
        <v>0</v>
      </c>
      <c r="AC278" s="123">
        <v>0</v>
      </c>
      <c r="AD278" s="123">
        <v>1.2</v>
      </c>
      <c r="AE278" s="74">
        <f t="shared" si="171"/>
        <v>1.1568910899999998</v>
      </c>
      <c r="AF278" s="74">
        <f t="shared" si="172"/>
        <v>0.12709841</v>
      </c>
      <c r="AG278" s="74">
        <f t="shared" si="172"/>
        <v>1.0253209999999999</v>
      </c>
      <c r="AH278" s="74">
        <f t="shared" si="172"/>
        <v>0</v>
      </c>
      <c r="AI278" s="74">
        <f t="shared" si="172"/>
        <v>4.4716800000000004E-3</v>
      </c>
      <c r="AJ278" s="74">
        <f t="shared" si="173"/>
        <v>0</v>
      </c>
      <c r="AK278" s="123">
        <v>0</v>
      </c>
      <c r="AL278" s="123">
        <v>0</v>
      </c>
      <c r="AM278" s="123">
        <v>0</v>
      </c>
      <c r="AN278" s="123">
        <v>0</v>
      </c>
      <c r="AO278" s="74">
        <f t="shared" si="174"/>
        <v>0.12709841</v>
      </c>
      <c r="AP278" s="123">
        <v>0.12709841</v>
      </c>
      <c r="AQ278" s="123">
        <v>0</v>
      </c>
      <c r="AR278" s="123">
        <v>0</v>
      </c>
      <c r="AS278" s="123">
        <v>0</v>
      </c>
      <c r="AT278" s="74">
        <f t="shared" si="175"/>
        <v>4.4716800000000004E-3</v>
      </c>
      <c r="AU278" s="123">
        <v>0</v>
      </c>
      <c r="AV278" s="123">
        <v>0</v>
      </c>
      <c r="AW278" s="123">
        <v>0</v>
      </c>
      <c r="AX278" s="123">
        <v>4.4716800000000004E-3</v>
      </c>
      <c r="AY278" s="74">
        <f t="shared" si="176"/>
        <v>1.0253209999999999</v>
      </c>
      <c r="AZ278" s="123">
        <v>0</v>
      </c>
      <c r="BA278" s="123">
        <v>1.0253209999999999</v>
      </c>
      <c r="BB278" s="123">
        <v>0</v>
      </c>
      <c r="BC278" s="123">
        <v>0</v>
      </c>
      <c r="BD278" s="19"/>
      <c r="BE278" s="19"/>
      <c r="BF278" s="40"/>
      <c r="BG278" s="52"/>
      <c r="BH278" s="52"/>
      <c r="BI278" s="52"/>
      <c r="BJ278" s="41"/>
      <c r="BK278" s="1"/>
      <c r="BL278" s="1"/>
      <c r="BM278" s="19"/>
    </row>
    <row r="279" spans="1:65" ht="15.75" x14ac:dyDescent="0.25">
      <c r="A279" s="49" t="s">
        <v>567</v>
      </c>
      <c r="B279" s="55" t="s">
        <v>572</v>
      </c>
      <c r="C279" s="58" t="s">
        <v>573</v>
      </c>
      <c r="D279" s="123">
        <v>47.965377269999998</v>
      </c>
      <c r="E279" s="74">
        <f>SUBTOTAL(9,F279:I279)</f>
        <v>1.55361459</v>
      </c>
      <c r="F279" s="74">
        <f t="shared" si="168"/>
        <v>0</v>
      </c>
      <c r="G279" s="74">
        <f t="shared" si="168"/>
        <v>0</v>
      </c>
      <c r="H279" s="74">
        <f t="shared" si="168"/>
        <v>0</v>
      </c>
      <c r="I279" s="74">
        <f t="shared" si="168"/>
        <v>1.55361459</v>
      </c>
      <c r="J279" s="74">
        <f>SUBTOTAL(9,K279:N279)</f>
        <v>0.36111925</v>
      </c>
      <c r="K279" s="123">
        <v>0</v>
      </c>
      <c r="L279" s="123">
        <v>0</v>
      </c>
      <c r="M279" s="123">
        <v>0</v>
      </c>
      <c r="N279" s="123">
        <v>0.36111925</v>
      </c>
      <c r="O279" s="74">
        <f>SUBTOTAL(9,P279:S279)</f>
        <v>0.13678886000000001</v>
      </c>
      <c r="P279" s="123">
        <v>0</v>
      </c>
      <c r="Q279" s="123">
        <v>0</v>
      </c>
      <c r="R279" s="123">
        <v>0</v>
      </c>
      <c r="S279" s="123">
        <v>0.13678886000000001</v>
      </c>
      <c r="T279" s="74">
        <f t="shared" si="169"/>
        <v>0.10832075000000009</v>
      </c>
      <c r="U279" s="123">
        <v>0</v>
      </c>
      <c r="V279" s="123">
        <v>0</v>
      </c>
      <c r="W279" s="123">
        <v>0</v>
      </c>
      <c r="X279" s="123">
        <v>0.10832075000000009</v>
      </c>
      <c r="Y279" s="74">
        <f t="shared" si="170"/>
        <v>0.94738572999999981</v>
      </c>
      <c r="Z279" s="123">
        <v>0</v>
      </c>
      <c r="AA279" s="123">
        <v>0</v>
      </c>
      <c r="AB279" s="123">
        <v>0</v>
      </c>
      <c r="AC279" s="123">
        <v>0.94738572999999981</v>
      </c>
      <c r="AD279" s="123">
        <v>1.7653772699999999</v>
      </c>
      <c r="AE279" s="74">
        <f t="shared" si="171"/>
        <v>1.60055203</v>
      </c>
      <c r="AF279" s="74">
        <f t="shared" si="172"/>
        <v>0</v>
      </c>
      <c r="AG279" s="74">
        <f t="shared" si="172"/>
        <v>0</v>
      </c>
      <c r="AH279" s="74">
        <f t="shared" si="172"/>
        <v>0</v>
      </c>
      <c r="AI279" s="74">
        <f t="shared" si="172"/>
        <v>1.60055203</v>
      </c>
      <c r="AJ279" s="74">
        <f t="shared" si="173"/>
        <v>0.44126112000000001</v>
      </c>
      <c r="AK279" s="123">
        <v>0</v>
      </c>
      <c r="AL279" s="123">
        <v>0</v>
      </c>
      <c r="AM279" s="123">
        <v>0</v>
      </c>
      <c r="AN279" s="123">
        <v>0.44126112000000001</v>
      </c>
      <c r="AO279" s="74">
        <f t="shared" si="174"/>
        <v>5.8781709999999932E-2</v>
      </c>
      <c r="AP279" s="123">
        <v>0</v>
      </c>
      <c r="AQ279" s="123">
        <v>0</v>
      </c>
      <c r="AR279" s="123">
        <v>0</v>
      </c>
      <c r="AS279" s="123">
        <v>5.8781709999999932E-2</v>
      </c>
      <c r="AT279" s="74">
        <f t="shared" si="175"/>
        <v>0.10061293999999998</v>
      </c>
      <c r="AU279" s="123">
        <v>0</v>
      </c>
      <c r="AV279" s="123">
        <v>0</v>
      </c>
      <c r="AW279" s="123">
        <v>0</v>
      </c>
      <c r="AX279" s="123">
        <v>0.10061293999999998</v>
      </c>
      <c r="AY279" s="74">
        <f t="shared" si="176"/>
        <v>0.99989626000000009</v>
      </c>
      <c r="AZ279" s="123">
        <v>0</v>
      </c>
      <c r="BA279" s="123">
        <v>0</v>
      </c>
      <c r="BB279" s="123">
        <v>0</v>
      </c>
      <c r="BC279" s="123">
        <v>0.99989626000000009</v>
      </c>
      <c r="BD279" s="19"/>
      <c r="BE279" s="19"/>
      <c r="BF279" s="40"/>
      <c r="BG279" s="52"/>
      <c r="BH279" s="52"/>
      <c r="BI279" s="52"/>
      <c r="BJ279" s="41"/>
      <c r="BK279" s="1"/>
      <c r="BL279" s="1"/>
      <c r="BM279" s="19"/>
    </row>
    <row r="280" spans="1:65" s="19" customFormat="1" ht="31.5" x14ac:dyDescent="0.25">
      <c r="A280" s="45" t="s">
        <v>574</v>
      </c>
      <c r="B280" s="48" t="s">
        <v>196</v>
      </c>
      <c r="C280" s="47" t="s">
        <v>79</v>
      </c>
      <c r="D280" s="122">
        <v>0</v>
      </c>
      <c r="E280" s="122">
        <v>0</v>
      </c>
      <c r="F280" s="122">
        <v>0</v>
      </c>
      <c r="G280" s="122">
        <v>0</v>
      </c>
      <c r="H280" s="122">
        <v>0</v>
      </c>
      <c r="I280" s="122">
        <v>0</v>
      </c>
      <c r="J280" s="122">
        <v>0</v>
      </c>
      <c r="K280" s="122">
        <v>0</v>
      </c>
      <c r="L280" s="122">
        <v>0</v>
      </c>
      <c r="M280" s="122">
        <v>0</v>
      </c>
      <c r="N280" s="122">
        <v>0</v>
      </c>
      <c r="O280" s="122">
        <v>0</v>
      </c>
      <c r="P280" s="122">
        <v>0</v>
      </c>
      <c r="Q280" s="122">
        <v>0</v>
      </c>
      <c r="R280" s="122">
        <v>0</v>
      </c>
      <c r="S280" s="122">
        <v>0</v>
      </c>
      <c r="T280" s="122">
        <v>0</v>
      </c>
      <c r="U280" s="122">
        <v>0</v>
      </c>
      <c r="V280" s="122">
        <v>0</v>
      </c>
      <c r="W280" s="122">
        <v>0</v>
      </c>
      <c r="X280" s="122">
        <v>0</v>
      </c>
      <c r="Y280" s="122">
        <v>0</v>
      </c>
      <c r="Z280" s="122">
        <v>0</v>
      </c>
      <c r="AA280" s="122">
        <v>0</v>
      </c>
      <c r="AB280" s="122">
        <v>0</v>
      </c>
      <c r="AC280" s="122">
        <v>0</v>
      </c>
      <c r="AD280" s="122">
        <v>0</v>
      </c>
      <c r="AE280" s="122">
        <v>0</v>
      </c>
      <c r="AF280" s="122">
        <v>0</v>
      </c>
      <c r="AG280" s="122">
        <v>0</v>
      </c>
      <c r="AH280" s="122">
        <v>0</v>
      </c>
      <c r="AI280" s="122">
        <v>0</v>
      </c>
      <c r="AJ280" s="122">
        <v>0</v>
      </c>
      <c r="AK280" s="122">
        <v>0</v>
      </c>
      <c r="AL280" s="122">
        <v>0</v>
      </c>
      <c r="AM280" s="122">
        <v>0</v>
      </c>
      <c r="AN280" s="122">
        <v>0</v>
      </c>
      <c r="AO280" s="122">
        <v>0</v>
      </c>
      <c r="AP280" s="122">
        <v>0</v>
      </c>
      <c r="AQ280" s="122">
        <v>0</v>
      </c>
      <c r="AR280" s="122">
        <v>0</v>
      </c>
      <c r="AS280" s="122">
        <v>0</v>
      </c>
      <c r="AT280" s="122">
        <v>0</v>
      </c>
      <c r="AU280" s="122">
        <v>0</v>
      </c>
      <c r="AV280" s="122">
        <v>0</v>
      </c>
      <c r="AW280" s="122">
        <v>0</v>
      </c>
      <c r="AX280" s="122">
        <v>0</v>
      </c>
      <c r="AY280" s="122">
        <v>0</v>
      </c>
      <c r="AZ280" s="122">
        <v>0</v>
      </c>
      <c r="BA280" s="122">
        <v>0</v>
      </c>
      <c r="BB280" s="122">
        <v>0</v>
      </c>
      <c r="BC280" s="122">
        <v>0</v>
      </c>
      <c r="BF280" s="40"/>
      <c r="BJ280" s="41"/>
    </row>
    <row r="281" spans="1:65" s="19" customFormat="1" ht="31.5" x14ac:dyDescent="0.25">
      <c r="A281" s="45" t="s">
        <v>575</v>
      </c>
      <c r="B281" s="48" t="s">
        <v>198</v>
      </c>
      <c r="C281" s="47" t="s">
        <v>79</v>
      </c>
      <c r="D281" s="122">
        <v>0</v>
      </c>
      <c r="E281" s="122">
        <v>0</v>
      </c>
      <c r="F281" s="122">
        <v>0</v>
      </c>
      <c r="G281" s="122">
        <v>0</v>
      </c>
      <c r="H281" s="122">
        <v>0</v>
      </c>
      <c r="I281" s="122">
        <v>0</v>
      </c>
      <c r="J281" s="122">
        <v>0</v>
      </c>
      <c r="K281" s="122">
        <v>0</v>
      </c>
      <c r="L281" s="122">
        <v>0</v>
      </c>
      <c r="M281" s="122">
        <v>0</v>
      </c>
      <c r="N281" s="122">
        <v>0</v>
      </c>
      <c r="O281" s="122">
        <v>0</v>
      </c>
      <c r="P281" s="122">
        <v>0</v>
      </c>
      <c r="Q281" s="122">
        <v>0</v>
      </c>
      <c r="R281" s="122">
        <v>0</v>
      </c>
      <c r="S281" s="122">
        <v>0</v>
      </c>
      <c r="T281" s="122">
        <v>0</v>
      </c>
      <c r="U281" s="122">
        <v>0</v>
      </c>
      <c r="V281" s="122">
        <v>0</v>
      </c>
      <c r="W281" s="122">
        <v>0</v>
      </c>
      <c r="X281" s="122">
        <v>0</v>
      </c>
      <c r="Y281" s="122">
        <v>0</v>
      </c>
      <c r="Z281" s="122">
        <v>0</v>
      </c>
      <c r="AA281" s="122">
        <v>0</v>
      </c>
      <c r="AB281" s="122">
        <v>0</v>
      </c>
      <c r="AC281" s="122">
        <v>0</v>
      </c>
      <c r="AD281" s="122">
        <v>0</v>
      </c>
      <c r="AE281" s="122">
        <v>0</v>
      </c>
      <c r="AF281" s="122">
        <v>0</v>
      </c>
      <c r="AG281" s="122">
        <v>0</v>
      </c>
      <c r="AH281" s="122">
        <v>0</v>
      </c>
      <c r="AI281" s="122">
        <v>0</v>
      </c>
      <c r="AJ281" s="122">
        <v>0</v>
      </c>
      <c r="AK281" s="122">
        <v>0</v>
      </c>
      <c r="AL281" s="122">
        <v>0</v>
      </c>
      <c r="AM281" s="122">
        <v>0</v>
      </c>
      <c r="AN281" s="122">
        <v>0</v>
      </c>
      <c r="AO281" s="122">
        <v>0</v>
      </c>
      <c r="AP281" s="122">
        <v>0</v>
      </c>
      <c r="AQ281" s="122">
        <v>0</v>
      </c>
      <c r="AR281" s="122">
        <v>0</v>
      </c>
      <c r="AS281" s="122">
        <v>0</v>
      </c>
      <c r="AT281" s="122">
        <v>0</v>
      </c>
      <c r="AU281" s="122">
        <v>0</v>
      </c>
      <c r="AV281" s="122">
        <v>0</v>
      </c>
      <c r="AW281" s="122">
        <v>0</v>
      </c>
      <c r="AX281" s="122">
        <v>0</v>
      </c>
      <c r="AY281" s="122">
        <v>0</v>
      </c>
      <c r="AZ281" s="122">
        <v>0</v>
      </c>
      <c r="BA281" s="122">
        <v>0</v>
      </c>
      <c r="BB281" s="122">
        <v>0</v>
      </c>
      <c r="BC281" s="122">
        <v>0</v>
      </c>
      <c r="BF281" s="40"/>
      <c r="BJ281" s="41"/>
    </row>
    <row r="282" spans="1:65" s="19" customFormat="1" ht="31.5" x14ac:dyDescent="0.25">
      <c r="A282" s="45" t="s">
        <v>576</v>
      </c>
      <c r="B282" s="48" t="s">
        <v>230</v>
      </c>
      <c r="C282" s="47" t="s">
        <v>79</v>
      </c>
      <c r="D282" s="122">
        <f>SUM(D283:D297)</f>
        <v>174.268195144</v>
      </c>
      <c r="E282" s="122">
        <f t="shared" ref="E282:BC282" si="177">SUM(E283:E297)</f>
        <v>117.48809132</v>
      </c>
      <c r="F282" s="122">
        <f t="shared" si="177"/>
        <v>7.6086912700000005</v>
      </c>
      <c r="G282" s="122">
        <f t="shared" si="177"/>
        <v>35.144830719999995</v>
      </c>
      <c r="H282" s="122">
        <f t="shared" si="177"/>
        <v>70.931514370000002</v>
      </c>
      <c r="I282" s="122">
        <f t="shared" si="177"/>
        <v>3.8030549600000012</v>
      </c>
      <c r="J282" s="122">
        <f t="shared" si="177"/>
        <v>44.392684010000004</v>
      </c>
      <c r="K282" s="122">
        <f t="shared" si="177"/>
        <v>1.22949391</v>
      </c>
      <c r="L282" s="122">
        <f t="shared" si="177"/>
        <v>3.6182699199999995</v>
      </c>
      <c r="M282" s="122">
        <f t="shared" si="177"/>
        <v>38.703639240000001</v>
      </c>
      <c r="N282" s="122">
        <f t="shared" si="177"/>
        <v>0.84128093999999987</v>
      </c>
      <c r="O282" s="122">
        <f t="shared" si="177"/>
        <v>4.6097494300000008</v>
      </c>
      <c r="P282" s="122">
        <f t="shared" si="177"/>
        <v>1.06145822</v>
      </c>
      <c r="Q282" s="122">
        <f t="shared" si="177"/>
        <v>2.2853551300000006</v>
      </c>
      <c r="R282" s="122">
        <f t="shared" si="177"/>
        <v>0</v>
      </c>
      <c r="S282" s="122">
        <f t="shared" si="177"/>
        <v>1.2629360800000005</v>
      </c>
      <c r="T282" s="122">
        <f t="shared" si="177"/>
        <v>28.870284000000002</v>
      </c>
      <c r="U282" s="122">
        <f t="shared" si="177"/>
        <v>0.11773914000000001</v>
      </c>
      <c r="V282" s="122">
        <f t="shared" si="177"/>
        <v>21.54559261</v>
      </c>
      <c r="W282" s="122">
        <f t="shared" si="177"/>
        <v>6.5069999999999997</v>
      </c>
      <c r="X282" s="122">
        <f t="shared" si="177"/>
        <v>0.69995224999999983</v>
      </c>
      <c r="Y282" s="122">
        <f t="shared" si="177"/>
        <v>39.61537388</v>
      </c>
      <c r="Z282" s="122">
        <f t="shared" si="177"/>
        <v>5.2</v>
      </c>
      <c r="AA282" s="122">
        <f t="shared" si="177"/>
        <v>7.6956130599999995</v>
      </c>
      <c r="AB282" s="122">
        <f t="shared" si="177"/>
        <v>25.72087513</v>
      </c>
      <c r="AC282" s="122">
        <f t="shared" si="177"/>
        <v>0.99888569000000016</v>
      </c>
      <c r="AD282" s="122">
        <f t="shared" si="177"/>
        <v>231.68013565000001</v>
      </c>
      <c r="AE282" s="122">
        <f t="shared" si="177"/>
        <v>194.75847069999998</v>
      </c>
      <c r="AF282" s="122">
        <f t="shared" si="177"/>
        <v>6.3306110200000001</v>
      </c>
      <c r="AG282" s="122">
        <f t="shared" si="177"/>
        <v>45.054853820000005</v>
      </c>
      <c r="AH282" s="122">
        <f t="shared" si="177"/>
        <v>139.73900119999999</v>
      </c>
      <c r="AI282" s="122">
        <f t="shared" si="177"/>
        <v>3.63400466</v>
      </c>
      <c r="AJ282" s="122">
        <f t="shared" si="177"/>
        <v>1.6779803499999999</v>
      </c>
      <c r="AK282" s="122">
        <f t="shared" si="177"/>
        <v>0.91633894000000005</v>
      </c>
      <c r="AL282" s="122">
        <f t="shared" si="177"/>
        <v>0</v>
      </c>
      <c r="AM282" s="122">
        <f t="shared" si="177"/>
        <v>0</v>
      </c>
      <c r="AN282" s="122">
        <f t="shared" si="177"/>
        <v>0.76164140999999996</v>
      </c>
      <c r="AO282" s="122">
        <f t="shared" si="177"/>
        <v>108.06211573000002</v>
      </c>
      <c r="AP282" s="122">
        <f t="shared" si="177"/>
        <v>0.64728204</v>
      </c>
      <c r="AQ282" s="122">
        <f t="shared" si="177"/>
        <v>0</v>
      </c>
      <c r="AR282" s="122">
        <f t="shared" si="177"/>
        <v>106</v>
      </c>
      <c r="AS282" s="122">
        <f t="shared" si="177"/>
        <v>1.41483369</v>
      </c>
      <c r="AT282" s="122">
        <f t="shared" si="177"/>
        <v>17.835528250000003</v>
      </c>
      <c r="AU282" s="122">
        <f t="shared" si="177"/>
        <v>0.12264493</v>
      </c>
      <c r="AV282" s="122">
        <f t="shared" si="177"/>
        <v>17.119432530000001</v>
      </c>
      <c r="AW282" s="122">
        <f t="shared" si="177"/>
        <v>0</v>
      </c>
      <c r="AX282" s="122">
        <f t="shared" si="177"/>
        <v>0.59345079000000001</v>
      </c>
      <c r="AY282" s="122">
        <f t="shared" si="177"/>
        <v>67.182846369999979</v>
      </c>
      <c r="AZ282" s="122">
        <f t="shared" si="177"/>
        <v>4.6443451099999997</v>
      </c>
      <c r="BA282" s="122">
        <f t="shared" si="177"/>
        <v>27.935421290000001</v>
      </c>
      <c r="BB282" s="122">
        <f t="shared" si="177"/>
        <v>33.739001199999997</v>
      </c>
      <c r="BC282" s="122">
        <f t="shared" si="177"/>
        <v>0.86407877000000022</v>
      </c>
      <c r="BF282" s="40"/>
      <c r="BJ282" s="41"/>
    </row>
    <row r="283" spans="1:65" ht="31.5" x14ac:dyDescent="0.25">
      <c r="A283" s="49" t="s">
        <v>576</v>
      </c>
      <c r="B283" s="55" t="s">
        <v>577</v>
      </c>
      <c r="C283" s="58" t="s">
        <v>578</v>
      </c>
      <c r="D283" s="123">
        <v>12.824378471999999</v>
      </c>
      <c r="E283" s="74">
        <f t="shared" ref="E283:E296" si="178">SUBTOTAL(9,F283:I283)</f>
        <v>14.45762206</v>
      </c>
      <c r="F283" s="74">
        <f t="shared" ref="F283:I296" si="179">K283+P283+U283+Z283</f>
        <v>0</v>
      </c>
      <c r="G283" s="74">
        <f t="shared" si="179"/>
        <v>14.266770170000001</v>
      </c>
      <c r="H283" s="74">
        <f t="shared" si="179"/>
        <v>0</v>
      </c>
      <c r="I283" s="74">
        <f t="shared" si="179"/>
        <v>0.19085189000000002</v>
      </c>
      <c r="J283" s="74">
        <f t="shared" ref="J283:J296" si="180">SUBTOTAL(9,K283:N283)</f>
        <v>9.336498E-2</v>
      </c>
      <c r="K283" s="123">
        <v>0</v>
      </c>
      <c r="L283" s="123">
        <v>0</v>
      </c>
      <c r="M283" s="123">
        <v>0</v>
      </c>
      <c r="N283" s="123">
        <v>9.336498E-2</v>
      </c>
      <c r="O283" s="74">
        <f t="shared" ref="O283:O296" si="181">SUBTOTAL(9,P283:S283)</f>
        <v>0</v>
      </c>
      <c r="P283" s="123">
        <v>0</v>
      </c>
      <c r="Q283" s="123">
        <v>0</v>
      </c>
      <c r="R283" s="123">
        <v>0</v>
      </c>
      <c r="S283" s="123">
        <v>0</v>
      </c>
      <c r="T283" s="74">
        <f t="shared" ref="T283:T297" si="182">SUBTOTAL(9,U283:X283)</f>
        <v>11.72085513</v>
      </c>
      <c r="U283" s="123">
        <v>0</v>
      </c>
      <c r="V283" s="123">
        <v>11.605557730000001</v>
      </c>
      <c r="W283" s="123">
        <v>0</v>
      </c>
      <c r="X283" s="123">
        <v>0.11529740000000001</v>
      </c>
      <c r="Y283" s="74">
        <f t="shared" ref="Y283:Y297" si="183">SUBTOTAL(9,Z283:AC283)</f>
        <v>2.6434019499999999</v>
      </c>
      <c r="Z283" s="123">
        <v>0</v>
      </c>
      <c r="AA283" s="123">
        <v>2.6612124399999999</v>
      </c>
      <c r="AB283" s="123">
        <v>0</v>
      </c>
      <c r="AC283" s="123">
        <v>-1.7810489999999988E-2</v>
      </c>
      <c r="AD283" s="123">
        <v>17.653123009999998</v>
      </c>
      <c r="AE283" s="74">
        <f t="shared" ref="AE283:AE297" si="184">SUBTOTAL(9,AF283:AI283)</f>
        <v>17.23472993</v>
      </c>
      <c r="AF283" s="74">
        <f t="shared" ref="AF283:AI297" si="185">AK283+AP283+AU283+AZ283</f>
        <v>0</v>
      </c>
      <c r="AG283" s="74">
        <f t="shared" si="185"/>
        <v>17.119432530000001</v>
      </c>
      <c r="AH283" s="74">
        <f t="shared" si="185"/>
        <v>0</v>
      </c>
      <c r="AI283" s="74">
        <f t="shared" si="185"/>
        <v>0.11529739999999999</v>
      </c>
      <c r="AJ283" s="74">
        <f t="shared" ref="AJ283:AJ297" si="186">SUBTOTAL(9,AK283:AN283)</f>
        <v>0</v>
      </c>
      <c r="AK283" s="123">
        <v>0</v>
      </c>
      <c r="AL283" s="123">
        <v>0</v>
      </c>
      <c r="AM283" s="123">
        <v>0</v>
      </c>
      <c r="AN283" s="123">
        <v>0</v>
      </c>
      <c r="AO283" s="74">
        <f t="shared" ref="AO283:AO297" si="187">SUBTOTAL(9,AP283:AS283)</f>
        <v>0</v>
      </c>
      <c r="AP283" s="123">
        <v>0</v>
      </c>
      <c r="AQ283" s="123">
        <v>0</v>
      </c>
      <c r="AR283" s="123">
        <v>0</v>
      </c>
      <c r="AS283" s="123">
        <v>0</v>
      </c>
      <c r="AT283" s="74">
        <f t="shared" ref="AT283:AT297" si="188">SUBTOTAL(9,AU283:AX283)</f>
        <v>17.23472993</v>
      </c>
      <c r="AU283" s="123">
        <v>0</v>
      </c>
      <c r="AV283" s="123">
        <v>17.119432530000001</v>
      </c>
      <c r="AW283" s="123">
        <v>0</v>
      </c>
      <c r="AX283" s="123">
        <v>0.11529739999999999</v>
      </c>
      <c r="AY283" s="74">
        <f t="shared" ref="AY283:AY297" si="189">SUBTOTAL(9,AZ283:BC283)</f>
        <v>0</v>
      </c>
      <c r="AZ283" s="123">
        <v>0</v>
      </c>
      <c r="BA283" s="123">
        <v>0</v>
      </c>
      <c r="BB283" s="123">
        <v>0</v>
      </c>
      <c r="BC283" s="123">
        <v>0</v>
      </c>
      <c r="BD283" s="19"/>
      <c r="BE283" s="19"/>
      <c r="BF283" s="40"/>
      <c r="BG283" s="52"/>
      <c r="BH283" s="52"/>
      <c r="BI283" s="52"/>
      <c r="BJ283" s="41"/>
      <c r="BK283" s="1"/>
      <c r="BL283" s="1"/>
      <c r="BM283" s="19"/>
    </row>
    <row r="284" spans="1:65" ht="31.5" x14ac:dyDescent="0.25">
      <c r="A284" s="49" t="s">
        <v>576</v>
      </c>
      <c r="B284" s="55" t="s">
        <v>579</v>
      </c>
      <c r="C284" s="58" t="s">
        <v>580</v>
      </c>
      <c r="D284" s="123">
        <v>3.6</v>
      </c>
      <c r="E284" s="74">
        <f t="shared" si="178"/>
        <v>2.8</v>
      </c>
      <c r="F284" s="74">
        <f t="shared" si="179"/>
        <v>2.8</v>
      </c>
      <c r="G284" s="74">
        <f t="shared" si="179"/>
        <v>0</v>
      </c>
      <c r="H284" s="74">
        <f t="shared" si="179"/>
        <v>0</v>
      </c>
      <c r="I284" s="74">
        <f t="shared" si="179"/>
        <v>0</v>
      </c>
      <c r="J284" s="74">
        <f t="shared" si="180"/>
        <v>0</v>
      </c>
      <c r="K284" s="123">
        <v>0</v>
      </c>
      <c r="L284" s="123">
        <v>0</v>
      </c>
      <c r="M284" s="123">
        <v>0</v>
      </c>
      <c r="N284" s="123">
        <v>0</v>
      </c>
      <c r="O284" s="74">
        <f t="shared" si="181"/>
        <v>0</v>
      </c>
      <c r="P284" s="123">
        <v>0</v>
      </c>
      <c r="Q284" s="123">
        <v>0</v>
      </c>
      <c r="R284" s="123">
        <v>0</v>
      </c>
      <c r="S284" s="123">
        <v>0</v>
      </c>
      <c r="T284" s="74">
        <f t="shared" si="182"/>
        <v>0</v>
      </c>
      <c r="U284" s="123">
        <v>0</v>
      </c>
      <c r="V284" s="123">
        <v>0</v>
      </c>
      <c r="W284" s="123">
        <v>0</v>
      </c>
      <c r="X284" s="123">
        <v>0</v>
      </c>
      <c r="Y284" s="74">
        <f t="shared" si="183"/>
        <v>2.8</v>
      </c>
      <c r="Z284" s="123">
        <v>2.8</v>
      </c>
      <c r="AA284" s="123">
        <v>0</v>
      </c>
      <c r="AB284" s="123">
        <v>0</v>
      </c>
      <c r="AC284" s="123">
        <v>0</v>
      </c>
      <c r="AD284" s="123">
        <v>3</v>
      </c>
      <c r="AE284" s="74">
        <f t="shared" si="184"/>
        <v>2.3333333299999999</v>
      </c>
      <c r="AF284" s="74">
        <f t="shared" si="185"/>
        <v>2.3333333299999999</v>
      </c>
      <c r="AG284" s="74">
        <f t="shared" si="185"/>
        <v>0</v>
      </c>
      <c r="AH284" s="74">
        <f t="shared" si="185"/>
        <v>0</v>
      </c>
      <c r="AI284" s="74">
        <f t="shared" si="185"/>
        <v>0</v>
      </c>
      <c r="AJ284" s="74">
        <f t="shared" si="186"/>
        <v>0</v>
      </c>
      <c r="AK284" s="123">
        <v>0</v>
      </c>
      <c r="AL284" s="123">
        <v>0</v>
      </c>
      <c r="AM284" s="123">
        <v>0</v>
      </c>
      <c r="AN284" s="123">
        <v>0</v>
      </c>
      <c r="AO284" s="74">
        <f t="shared" si="187"/>
        <v>0</v>
      </c>
      <c r="AP284" s="123">
        <v>0</v>
      </c>
      <c r="AQ284" s="123">
        <v>0</v>
      </c>
      <c r="AR284" s="123">
        <v>0</v>
      </c>
      <c r="AS284" s="123">
        <v>0</v>
      </c>
      <c r="AT284" s="74">
        <f t="shared" si="188"/>
        <v>0</v>
      </c>
      <c r="AU284" s="123">
        <v>0</v>
      </c>
      <c r="AV284" s="123">
        <v>0</v>
      </c>
      <c r="AW284" s="123">
        <v>0</v>
      </c>
      <c r="AX284" s="123">
        <v>0</v>
      </c>
      <c r="AY284" s="74">
        <f t="shared" si="189"/>
        <v>2.3333333299999999</v>
      </c>
      <c r="AZ284" s="123">
        <v>2.3333333299999999</v>
      </c>
      <c r="BA284" s="123">
        <v>0</v>
      </c>
      <c r="BB284" s="123">
        <v>0</v>
      </c>
      <c r="BC284" s="123">
        <v>0</v>
      </c>
      <c r="BD284" s="19"/>
      <c r="BE284" s="19"/>
      <c r="BF284" s="40"/>
      <c r="BG284" s="52"/>
      <c r="BH284" s="52"/>
      <c r="BI284" s="52"/>
      <c r="BJ284" s="41"/>
      <c r="BK284" s="1"/>
      <c r="BL284" s="1"/>
      <c r="BM284" s="19"/>
    </row>
    <row r="285" spans="1:65" ht="47.25" x14ac:dyDescent="0.25">
      <c r="A285" s="49" t="s">
        <v>576</v>
      </c>
      <c r="B285" s="55" t="s">
        <v>581</v>
      </c>
      <c r="C285" s="58" t="s">
        <v>582</v>
      </c>
      <c r="D285" s="123">
        <v>1.2</v>
      </c>
      <c r="E285" s="74">
        <f t="shared" si="178"/>
        <v>1.2</v>
      </c>
      <c r="F285" s="74">
        <f t="shared" si="179"/>
        <v>1.2</v>
      </c>
      <c r="G285" s="74">
        <f t="shared" si="179"/>
        <v>0</v>
      </c>
      <c r="H285" s="74">
        <f t="shared" si="179"/>
        <v>0</v>
      </c>
      <c r="I285" s="74">
        <f t="shared" si="179"/>
        <v>0</v>
      </c>
      <c r="J285" s="74">
        <f t="shared" si="180"/>
        <v>0</v>
      </c>
      <c r="K285" s="123">
        <v>0</v>
      </c>
      <c r="L285" s="123">
        <v>0</v>
      </c>
      <c r="M285" s="123">
        <v>0</v>
      </c>
      <c r="N285" s="123">
        <v>0</v>
      </c>
      <c r="O285" s="74">
        <f t="shared" si="181"/>
        <v>0</v>
      </c>
      <c r="P285" s="123">
        <v>0</v>
      </c>
      <c r="Q285" s="123">
        <v>0</v>
      </c>
      <c r="R285" s="123">
        <v>0</v>
      </c>
      <c r="S285" s="123">
        <v>0</v>
      </c>
      <c r="T285" s="74">
        <f t="shared" si="182"/>
        <v>0</v>
      </c>
      <c r="U285" s="123">
        <v>0</v>
      </c>
      <c r="V285" s="123">
        <v>0</v>
      </c>
      <c r="W285" s="123">
        <v>0</v>
      </c>
      <c r="X285" s="123">
        <v>0</v>
      </c>
      <c r="Y285" s="74">
        <f t="shared" si="183"/>
        <v>1.2</v>
      </c>
      <c r="Z285" s="123">
        <v>1.2</v>
      </c>
      <c r="AA285" s="123">
        <v>0</v>
      </c>
      <c r="AB285" s="123">
        <v>0</v>
      </c>
      <c r="AC285" s="123">
        <v>0</v>
      </c>
      <c r="AD285" s="123">
        <v>1</v>
      </c>
      <c r="AE285" s="74">
        <f t="shared" si="184"/>
        <v>1</v>
      </c>
      <c r="AF285" s="74">
        <f t="shared" si="185"/>
        <v>1</v>
      </c>
      <c r="AG285" s="74">
        <f t="shared" si="185"/>
        <v>0</v>
      </c>
      <c r="AH285" s="74">
        <f t="shared" si="185"/>
        <v>0</v>
      </c>
      <c r="AI285" s="74">
        <f t="shared" si="185"/>
        <v>0</v>
      </c>
      <c r="AJ285" s="74">
        <f t="shared" si="186"/>
        <v>0</v>
      </c>
      <c r="AK285" s="123">
        <v>0</v>
      </c>
      <c r="AL285" s="123">
        <v>0</v>
      </c>
      <c r="AM285" s="123">
        <v>0</v>
      </c>
      <c r="AN285" s="123">
        <v>0</v>
      </c>
      <c r="AO285" s="74">
        <f t="shared" si="187"/>
        <v>0</v>
      </c>
      <c r="AP285" s="123">
        <v>0</v>
      </c>
      <c r="AQ285" s="123">
        <v>0</v>
      </c>
      <c r="AR285" s="123">
        <v>0</v>
      </c>
      <c r="AS285" s="123">
        <v>0</v>
      </c>
      <c r="AT285" s="74">
        <f t="shared" si="188"/>
        <v>0</v>
      </c>
      <c r="AU285" s="123">
        <v>0</v>
      </c>
      <c r="AV285" s="123">
        <v>0</v>
      </c>
      <c r="AW285" s="123">
        <v>0</v>
      </c>
      <c r="AX285" s="123">
        <v>0</v>
      </c>
      <c r="AY285" s="74">
        <f t="shared" si="189"/>
        <v>1</v>
      </c>
      <c r="AZ285" s="123">
        <v>1</v>
      </c>
      <c r="BA285" s="123">
        <v>0</v>
      </c>
      <c r="BB285" s="123">
        <v>0</v>
      </c>
      <c r="BC285" s="123">
        <v>0</v>
      </c>
      <c r="BD285" s="19"/>
      <c r="BE285" s="19"/>
      <c r="BF285" s="40"/>
      <c r="BG285" s="52"/>
      <c r="BH285" s="52"/>
      <c r="BI285" s="52"/>
      <c r="BJ285" s="41"/>
      <c r="BK285" s="1"/>
      <c r="BL285" s="1"/>
      <c r="BM285" s="19"/>
    </row>
    <row r="286" spans="1:65" ht="31.5" x14ac:dyDescent="0.25">
      <c r="A286" s="49" t="s">
        <v>576</v>
      </c>
      <c r="B286" s="55" t="s">
        <v>583</v>
      </c>
      <c r="C286" s="58" t="s">
        <v>584</v>
      </c>
      <c r="D286" s="123">
        <v>0.55740181199999994</v>
      </c>
      <c r="E286" s="74">
        <f t="shared" si="178"/>
        <v>0.53854655000000007</v>
      </c>
      <c r="F286" s="74">
        <f t="shared" si="179"/>
        <v>0.53854655000000007</v>
      </c>
      <c r="G286" s="74">
        <f t="shared" si="179"/>
        <v>0</v>
      </c>
      <c r="H286" s="74">
        <f t="shared" si="179"/>
        <v>0</v>
      </c>
      <c r="I286" s="74">
        <f t="shared" si="179"/>
        <v>0</v>
      </c>
      <c r="J286" s="74">
        <f t="shared" si="180"/>
        <v>0</v>
      </c>
      <c r="K286" s="123">
        <v>0</v>
      </c>
      <c r="L286" s="123">
        <v>0</v>
      </c>
      <c r="M286" s="123">
        <v>0</v>
      </c>
      <c r="N286" s="123">
        <v>0</v>
      </c>
      <c r="O286" s="74">
        <f t="shared" si="181"/>
        <v>0.53854655000000007</v>
      </c>
      <c r="P286" s="123">
        <v>0.53854655000000007</v>
      </c>
      <c r="Q286" s="123">
        <v>0</v>
      </c>
      <c r="R286" s="123">
        <v>0</v>
      </c>
      <c r="S286" s="123">
        <v>0</v>
      </c>
      <c r="T286" s="74">
        <f t="shared" si="182"/>
        <v>0</v>
      </c>
      <c r="U286" s="123">
        <v>0</v>
      </c>
      <c r="V286" s="123">
        <v>0</v>
      </c>
      <c r="W286" s="123">
        <v>0</v>
      </c>
      <c r="X286" s="123">
        <v>0</v>
      </c>
      <c r="Y286" s="74">
        <f t="shared" si="183"/>
        <v>0</v>
      </c>
      <c r="Z286" s="123">
        <v>0</v>
      </c>
      <c r="AA286" s="123">
        <v>0</v>
      </c>
      <c r="AB286" s="123">
        <v>0</v>
      </c>
      <c r="AC286" s="123">
        <v>0</v>
      </c>
      <c r="AD286" s="123">
        <v>0.46450151000000001</v>
      </c>
      <c r="AE286" s="74">
        <f t="shared" si="184"/>
        <v>0.44878878999999999</v>
      </c>
      <c r="AF286" s="74">
        <f t="shared" si="185"/>
        <v>0.44878878999999999</v>
      </c>
      <c r="AG286" s="74">
        <f t="shared" si="185"/>
        <v>0</v>
      </c>
      <c r="AH286" s="74">
        <f t="shared" si="185"/>
        <v>0</v>
      </c>
      <c r="AI286" s="74">
        <f t="shared" si="185"/>
        <v>0</v>
      </c>
      <c r="AJ286" s="74">
        <f t="shared" si="186"/>
        <v>0.1121972</v>
      </c>
      <c r="AK286" s="123">
        <v>0.1121972</v>
      </c>
      <c r="AL286" s="123">
        <v>0</v>
      </c>
      <c r="AM286" s="123">
        <v>0</v>
      </c>
      <c r="AN286" s="123">
        <v>0</v>
      </c>
      <c r="AO286" s="74">
        <f t="shared" si="187"/>
        <v>0.33659159</v>
      </c>
      <c r="AP286" s="123">
        <v>0.33659159</v>
      </c>
      <c r="AQ286" s="123">
        <v>0</v>
      </c>
      <c r="AR286" s="123">
        <v>0</v>
      </c>
      <c r="AS286" s="123">
        <v>0</v>
      </c>
      <c r="AT286" s="74">
        <f t="shared" si="188"/>
        <v>0</v>
      </c>
      <c r="AU286" s="123">
        <v>0</v>
      </c>
      <c r="AV286" s="123">
        <v>0</v>
      </c>
      <c r="AW286" s="123">
        <v>0</v>
      </c>
      <c r="AX286" s="123">
        <v>0</v>
      </c>
      <c r="AY286" s="74">
        <f t="shared" si="189"/>
        <v>0</v>
      </c>
      <c r="AZ286" s="123">
        <v>0</v>
      </c>
      <c r="BA286" s="123">
        <v>0</v>
      </c>
      <c r="BB286" s="123">
        <v>0</v>
      </c>
      <c r="BC286" s="123">
        <v>0</v>
      </c>
      <c r="BD286" s="19"/>
      <c r="BE286" s="19"/>
      <c r="BF286" s="40"/>
      <c r="BG286" s="52"/>
      <c r="BH286" s="52"/>
      <c r="BI286" s="52"/>
      <c r="BJ286" s="41"/>
      <c r="BK286" s="1"/>
      <c r="BL286" s="1"/>
      <c r="BM286" s="19"/>
    </row>
    <row r="287" spans="1:65" ht="31.5" x14ac:dyDescent="0.25">
      <c r="A287" s="59" t="s">
        <v>576</v>
      </c>
      <c r="B287" s="60" t="s">
        <v>585</v>
      </c>
      <c r="C287" s="74" t="s">
        <v>586</v>
      </c>
      <c r="D287" s="123" t="s">
        <v>160</v>
      </c>
      <c r="E287" s="74">
        <f>SUBTOTAL(9,F287:I287)</f>
        <v>0.84069391000000004</v>
      </c>
      <c r="F287" s="74">
        <f t="shared" si="179"/>
        <v>0.84069391000000004</v>
      </c>
      <c r="G287" s="74">
        <f t="shared" si="179"/>
        <v>0</v>
      </c>
      <c r="H287" s="74">
        <f t="shared" si="179"/>
        <v>0</v>
      </c>
      <c r="I287" s="74">
        <f t="shared" si="179"/>
        <v>0</v>
      </c>
      <c r="J287" s="74">
        <f>SUBTOTAL(9,K287:N287)</f>
        <v>0.84069391000000004</v>
      </c>
      <c r="K287" s="123">
        <v>0.84069391000000004</v>
      </c>
      <c r="L287" s="123">
        <v>0</v>
      </c>
      <c r="M287" s="123">
        <v>0</v>
      </c>
      <c r="N287" s="123">
        <v>0</v>
      </c>
      <c r="O287" s="74">
        <f t="shared" si="181"/>
        <v>0</v>
      </c>
      <c r="P287" s="123">
        <v>0</v>
      </c>
      <c r="Q287" s="123">
        <v>0</v>
      </c>
      <c r="R287" s="123">
        <v>0</v>
      </c>
      <c r="S287" s="123">
        <v>0</v>
      </c>
      <c r="T287" s="74">
        <f t="shared" si="182"/>
        <v>0</v>
      </c>
      <c r="U287" s="123">
        <v>0</v>
      </c>
      <c r="V287" s="123">
        <v>0</v>
      </c>
      <c r="W287" s="123">
        <v>0</v>
      </c>
      <c r="X287" s="123">
        <v>0</v>
      </c>
      <c r="Y287" s="74">
        <f t="shared" si="183"/>
        <v>0</v>
      </c>
      <c r="Z287" s="123">
        <v>0</v>
      </c>
      <c r="AA287" s="123">
        <v>0</v>
      </c>
      <c r="AB287" s="123">
        <v>0</v>
      </c>
      <c r="AC287" s="123">
        <v>0</v>
      </c>
      <c r="AD287" s="123" t="s">
        <v>160</v>
      </c>
      <c r="AE287" s="74">
        <f t="shared" si="184"/>
        <v>0.70057826000000001</v>
      </c>
      <c r="AF287" s="74">
        <f t="shared" si="185"/>
        <v>0.70057826000000001</v>
      </c>
      <c r="AG287" s="74">
        <f t="shared" si="185"/>
        <v>0</v>
      </c>
      <c r="AH287" s="74">
        <f t="shared" si="185"/>
        <v>0</v>
      </c>
      <c r="AI287" s="74">
        <f t="shared" si="185"/>
        <v>0</v>
      </c>
      <c r="AJ287" s="74">
        <f t="shared" si="186"/>
        <v>0.70057826000000001</v>
      </c>
      <c r="AK287" s="123">
        <v>0.70057826000000001</v>
      </c>
      <c r="AL287" s="123">
        <v>0</v>
      </c>
      <c r="AM287" s="123">
        <v>0</v>
      </c>
      <c r="AN287" s="123">
        <v>0</v>
      </c>
      <c r="AO287" s="74">
        <f t="shared" si="187"/>
        <v>0</v>
      </c>
      <c r="AP287" s="123">
        <v>0</v>
      </c>
      <c r="AQ287" s="123">
        <v>0</v>
      </c>
      <c r="AR287" s="123">
        <v>0</v>
      </c>
      <c r="AS287" s="123">
        <v>0</v>
      </c>
      <c r="AT287" s="74">
        <f t="shared" si="188"/>
        <v>0</v>
      </c>
      <c r="AU287" s="123">
        <v>0</v>
      </c>
      <c r="AV287" s="123">
        <v>0</v>
      </c>
      <c r="AW287" s="123">
        <v>0</v>
      </c>
      <c r="AX287" s="123">
        <v>0</v>
      </c>
      <c r="AY287" s="74">
        <f t="shared" si="189"/>
        <v>0</v>
      </c>
      <c r="AZ287" s="123">
        <v>0</v>
      </c>
      <c r="BA287" s="123">
        <v>0</v>
      </c>
      <c r="BB287" s="123">
        <v>0</v>
      </c>
      <c r="BC287" s="123">
        <v>0</v>
      </c>
      <c r="BD287" s="19"/>
      <c r="BE287" s="19"/>
      <c r="BF287" s="40"/>
      <c r="BG287" s="52"/>
      <c r="BH287" s="52"/>
      <c r="BI287" s="52"/>
      <c r="BJ287" s="41"/>
      <c r="BK287" s="1"/>
      <c r="BL287" s="1"/>
      <c r="BM287" s="19"/>
    </row>
    <row r="288" spans="1:65" ht="15.75" x14ac:dyDescent="0.25">
      <c r="A288" s="59" t="s">
        <v>576</v>
      </c>
      <c r="B288" s="75" t="s">
        <v>587</v>
      </c>
      <c r="C288" s="74" t="s">
        <v>588</v>
      </c>
      <c r="D288" s="123">
        <v>0.25607999999999997</v>
      </c>
      <c r="E288" s="74">
        <f>SUBTOTAL(9,F288:I288)</f>
        <v>0.25607999999999997</v>
      </c>
      <c r="F288" s="74">
        <f t="shared" si="179"/>
        <v>0</v>
      </c>
      <c r="G288" s="74">
        <f t="shared" si="179"/>
        <v>0.25607999999999997</v>
      </c>
      <c r="H288" s="74">
        <f t="shared" si="179"/>
        <v>0</v>
      </c>
      <c r="I288" s="74">
        <f t="shared" si="179"/>
        <v>0</v>
      </c>
      <c r="J288" s="74">
        <f>SUBTOTAL(9,K288:N288)</f>
        <v>0.25607999999999997</v>
      </c>
      <c r="K288" s="123">
        <v>0</v>
      </c>
      <c r="L288" s="123">
        <v>0.25607999999999997</v>
      </c>
      <c r="M288" s="123">
        <v>0</v>
      </c>
      <c r="N288" s="123">
        <v>0</v>
      </c>
      <c r="O288" s="74">
        <f t="shared" si="181"/>
        <v>0</v>
      </c>
      <c r="P288" s="123">
        <v>0</v>
      </c>
      <c r="Q288" s="123">
        <v>0</v>
      </c>
      <c r="R288" s="123">
        <v>0</v>
      </c>
      <c r="S288" s="123">
        <v>0</v>
      </c>
      <c r="T288" s="74">
        <f t="shared" si="182"/>
        <v>0</v>
      </c>
      <c r="U288" s="123">
        <v>0</v>
      </c>
      <c r="V288" s="123">
        <v>0</v>
      </c>
      <c r="W288" s="123">
        <v>0</v>
      </c>
      <c r="X288" s="123">
        <v>0</v>
      </c>
      <c r="Y288" s="74">
        <f t="shared" si="183"/>
        <v>0</v>
      </c>
      <c r="Z288" s="123">
        <v>0</v>
      </c>
      <c r="AA288" s="123">
        <v>0</v>
      </c>
      <c r="AB288" s="123">
        <v>0</v>
      </c>
      <c r="AC288" s="123">
        <v>0</v>
      </c>
      <c r="AD288" s="123">
        <v>0</v>
      </c>
      <c r="AE288" s="74">
        <f t="shared" si="184"/>
        <v>0</v>
      </c>
      <c r="AF288" s="74">
        <f t="shared" si="185"/>
        <v>0</v>
      </c>
      <c r="AG288" s="74">
        <f t="shared" si="185"/>
        <v>0</v>
      </c>
      <c r="AH288" s="74">
        <f t="shared" si="185"/>
        <v>0</v>
      </c>
      <c r="AI288" s="74">
        <f t="shared" si="185"/>
        <v>0</v>
      </c>
      <c r="AJ288" s="74">
        <f t="shared" si="186"/>
        <v>0</v>
      </c>
      <c r="AK288" s="123">
        <v>0</v>
      </c>
      <c r="AL288" s="123">
        <v>0</v>
      </c>
      <c r="AM288" s="123">
        <v>0</v>
      </c>
      <c r="AN288" s="123">
        <v>0</v>
      </c>
      <c r="AO288" s="74">
        <f t="shared" si="187"/>
        <v>0</v>
      </c>
      <c r="AP288" s="123">
        <v>0</v>
      </c>
      <c r="AQ288" s="123">
        <v>0</v>
      </c>
      <c r="AR288" s="123">
        <v>0</v>
      </c>
      <c r="AS288" s="123">
        <v>0</v>
      </c>
      <c r="AT288" s="74">
        <f t="shared" si="188"/>
        <v>0</v>
      </c>
      <c r="AU288" s="123">
        <v>0</v>
      </c>
      <c r="AV288" s="123">
        <v>0</v>
      </c>
      <c r="AW288" s="123">
        <v>0</v>
      </c>
      <c r="AX288" s="123">
        <v>0</v>
      </c>
      <c r="AY288" s="74">
        <f t="shared" si="189"/>
        <v>0</v>
      </c>
      <c r="AZ288" s="123">
        <v>0</v>
      </c>
      <c r="BA288" s="123">
        <v>0</v>
      </c>
      <c r="BB288" s="123">
        <v>0</v>
      </c>
      <c r="BC288" s="123">
        <v>0</v>
      </c>
      <c r="BD288" s="19"/>
      <c r="BE288" s="19"/>
      <c r="BF288" s="40"/>
      <c r="BG288" s="52"/>
      <c r="BH288" s="52"/>
      <c r="BI288" s="52"/>
      <c r="BJ288" s="41"/>
      <c r="BK288" s="1"/>
      <c r="BL288" s="1"/>
      <c r="BM288" s="19"/>
    </row>
    <row r="289" spans="1:65" ht="31.5" x14ac:dyDescent="0.25">
      <c r="A289" s="49" t="s">
        <v>576</v>
      </c>
      <c r="B289" s="55" t="s">
        <v>589</v>
      </c>
      <c r="C289" s="58" t="s">
        <v>590</v>
      </c>
      <c r="D289" s="123">
        <v>1.5632462739999995</v>
      </c>
      <c r="E289" s="74">
        <f t="shared" si="178"/>
        <v>1.5632462699999998</v>
      </c>
      <c r="F289" s="74">
        <f t="shared" si="179"/>
        <v>0</v>
      </c>
      <c r="G289" s="74">
        <f t="shared" si="179"/>
        <v>1.5164983599999999</v>
      </c>
      <c r="H289" s="74">
        <f t="shared" si="179"/>
        <v>0</v>
      </c>
      <c r="I289" s="74">
        <f t="shared" si="179"/>
        <v>4.6747909999999997E-2</v>
      </c>
      <c r="J289" s="74">
        <f t="shared" si="180"/>
        <v>1.5632462699999998</v>
      </c>
      <c r="K289" s="123">
        <v>0</v>
      </c>
      <c r="L289" s="123">
        <v>1.5164983599999999</v>
      </c>
      <c r="M289" s="123">
        <v>0</v>
      </c>
      <c r="N289" s="123">
        <v>4.6747909999999997E-2</v>
      </c>
      <c r="O289" s="74">
        <f t="shared" si="181"/>
        <v>0</v>
      </c>
      <c r="P289" s="123">
        <v>0</v>
      </c>
      <c r="Q289" s="123">
        <v>0</v>
      </c>
      <c r="R289" s="123">
        <v>0</v>
      </c>
      <c r="S289" s="123">
        <v>0</v>
      </c>
      <c r="T289" s="74">
        <f t="shared" si="182"/>
        <v>0</v>
      </c>
      <c r="U289" s="123">
        <v>0</v>
      </c>
      <c r="V289" s="123">
        <v>0</v>
      </c>
      <c r="W289" s="123">
        <v>0</v>
      </c>
      <c r="X289" s="123">
        <v>0</v>
      </c>
      <c r="Y289" s="74">
        <f t="shared" si="183"/>
        <v>0</v>
      </c>
      <c r="Z289" s="123">
        <v>0</v>
      </c>
      <c r="AA289" s="123">
        <v>0</v>
      </c>
      <c r="AB289" s="123">
        <v>0</v>
      </c>
      <c r="AC289" s="123">
        <v>0</v>
      </c>
      <c r="AD289" s="123">
        <v>0</v>
      </c>
      <c r="AE289" s="74">
        <f t="shared" si="184"/>
        <v>0</v>
      </c>
      <c r="AF289" s="74">
        <f t="shared" si="185"/>
        <v>0</v>
      </c>
      <c r="AG289" s="74">
        <f t="shared" si="185"/>
        <v>0</v>
      </c>
      <c r="AH289" s="74">
        <f t="shared" si="185"/>
        <v>0</v>
      </c>
      <c r="AI289" s="74">
        <f t="shared" si="185"/>
        <v>0</v>
      </c>
      <c r="AJ289" s="74">
        <f t="shared" si="186"/>
        <v>0</v>
      </c>
      <c r="AK289" s="123">
        <v>0</v>
      </c>
      <c r="AL289" s="123">
        <v>0</v>
      </c>
      <c r="AM289" s="123">
        <v>0</v>
      </c>
      <c r="AN289" s="123">
        <v>0</v>
      </c>
      <c r="AO289" s="74">
        <f t="shared" si="187"/>
        <v>0</v>
      </c>
      <c r="AP289" s="123">
        <v>0</v>
      </c>
      <c r="AQ289" s="123">
        <v>0</v>
      </c>
      <c r="AR289" s="123">
        <v>0</v>
      </c>
      <c r="AS289" s="123">
        <v>0</v>
      </c>
      <c r="AT289" s="74">
        <f t="shared" si="188"/>
        <v>0</v>
      </c>
      <c r="AU289" s="123">
        <v>0</v>
      </c>
      <c r="AV289" s="123">
        <v>0</v>
      </c>
      <c r="AW289" s="123">
        <v>0</v>
      </c>
      <c r="AX289" s="123">
        <v>0</v>
      </c>
      <c r="AY289" s="74">
        <f t="shared" si="189"/>
        <v>0</v>
      </c>
      <c r="AZ289" s="123">
        <v>0</v>
      </c>
      <c r="BA289" s="123">
        <v>0</v>
      </c>
      <c r="BB289" s="123">
        <v>0</v>
      </c>
      <c r="BC289" s="123">
        <v>0</v>
      </c>
      <c r="BD289" s="19"/>
      <c r="BE289" s="19"/>
      <c r="BF289" s="40"/>
      <c r="BG289" s="52"/>
      <c r="BH289" s="52"/>
      <c r="BI289" s="52"/>
      <c r="BJ289" s="41"/>
      <c r="BK289" s="1"/>
      <c r="BL289" s="1"/>
      <c r="BM289" s="19"/>
    </row>
    <row r="290" spans="1:65" ht="15.75" x14ac:dyDescent="0.25">
      <c r="A290" s="49" t="s">
        <v>576</v>
      </c>
      <c r="B290" s="55" t="s">
        <v>591</v>
      </c>
      <c r="C290" s="58" t="s">
        <v>592</v>
      </c>
      <c r="D290" s="123">
        <v>7.7610000000000001</v>
      </c>
      <c r="E290" s="74">
        <f t="shared" si="178"/>
        <v>0.25763638</v>
      </c>
      <c r="F290" s="74">
        <f t="shared" si="179"/>
        <v>0</v>
      </c>
      <c r="G290" s="74">
        <f t="shared" si="179"/>
        <v>0</v>
      </c>
      <c r="H290" s="74">
        <f t="shared" si="179"/>
        <v>0</v>
      </c>
      <c r="I290" s="74">
        <f t="shared" si="179"/>
        <v>0.25763638</v>
      </c>
      <c r="J290" s="74">
        <f t="shared" si="180"/>
        <v>0</v>
      </c>
      <c r="K290" s="123">
        <v>0</v>
      </c>
      <c r="L290" s="123">
        <v>0</v>
      </c>
      <c r="M290" s="123">
        <v>0</v>
      </c>
      <c r="N290" s="123">
        <v>0</v>
      </c>
      <c r="O290" s="74">
        <f t="shared" si="181"/>
        <v>0.10292190999999999</v>
      </c>
      <c r="P290" s="123">
        <v>0</v>
      </c>
      <c r="Q290" s="123">
        <v>0</v>
      </c>
      <c r="R290" s="123">
        <v>0</v>
      </c>
      <c r="S290" s="123">
        <v>0.10292190999999999</v>
      </c>
      <c r="T290" s="74">
        <f t="shared" si="182"/>
        <v>2.7263999999999999E-4</v>
      </c>
      <c r="U290" s="123">
        <v>0</v>
      </c>
      <c r="V290" s="123">
        <v>0</v>
      </c>
      <c r="W290" s="123">
        <v>0</v>
      </c>
      <c r="X290" s="123">
        <v>2.7263999999999999E-4</v>
      </c>
      <c r="Y290" s="74">
        <f t="shared" si="183"/>
        <v>0.15444183000000003</v>
      </c>
      <c r="Z290" s="123">
        <v>0</v>
      </c>
      <c r="AA290" s="123">
        <v>0</v>
      </c>
      <c r="AB290" s="123">
        <v>0</v>
      </c>
      <c r="AC290" s="123">
        <v>0.15444183000000003</v>
      </c>
      <c r="AD290" s="123">
        <v>6.5</v>
      </c>
      <c r="AE290" s="74">
        <f t="shared" si="184"/>
        <v>6.5563313800000005</v>
      </c>
      <c r="AF290" s="74">
        <f t="shared" si="185"/>
        <v>0.31101177999999996</v>
      </c>
      <c r="AG290" s="74">
        <f t="shared" si="185"/>
        <v>5.9876832200000001</v>
      </c>
      <c r="AH290" s="74">
        <f t="shared" si="185"/>
        <v>0</v>
      </c>
      <c r="AI290" s="74">
        <f t="shared" si="185"/>
        <v>0.25763638000000005</v>
      </c>
      <c r="AJ290" s="74">
        <f t="shared" si="186"/>
        <v>0</v>
      </c>
      <c r="AK290" s="123">
        <v>0</v>
      </c>
      <c r="AL290" s="123">
        <v>0</v>
      </c>
      <c r="AM290" s="123">
        <v>0</v>
      </c>
      <c r="AN290" s="123">
        <v>0</v>
      </c>
      <c r="AO290" s="74">
        <f t="shared" si="187"/>
        <v>0.10319455000000001</v>
      </c>
      <c r="AP290" s="123">
        <v>0</v>
      </c>
      <c r="AQ290" s="123">
        <v>0</v>
      </c>
      <c r="AR290" s="123">
        <v>0</v>
      </c>
      <c r="AS290" s="123">
        <v>0.10319455000000001</v>
      </c>
      <c r="AT290" s="74">
        <f t="shared" si="188"/>
        <v>0</v>
      </c>
      <c r="AU290" s="123">
        <v>0</v>
      </c>
      <c r="AV290" s="123">
        <v>0</v>
      </c>
      <c r="AW290" s="123">
        <v>0</v>
      </c>
      <c r="AX290" s="123">
        <v>0</v>
      </c>
      <c r="AY290" s="74">
        <f t="shared" si="189"/>
        <v>6.45313683</v>
      </c>
      <c r="AZ290" s="123">
        <v>0.31101177999999996</v>
      </c>
      <c r="BA290" s="123">
        <v>5.9876832200000001</v>
      </c>
      <c r="BB290" s="123">
        <v>0</v>
      </c>
      <c r="BC290" s="123">
        <v>0.15444183000000006</v>
      </c>
      <c r="BD290" s="19"/>
      <c r="BE290" s="19"/>
      <c r="BF290" s="40"/>
      <c r="BG290" s="52"/>
      <c r="BH290" s="52"/>
      <c r="BI290" s="52"/>
      <c r="BJ290" s="41"/>
      <c r="BK290" s="1"/>
      <c r="BL290" s="1"/>
      <c r="BM290" s="19"/>
    </row>
    <row r="291" spans="1:65" ht="47.25" x14ac:dyDescent="0.25">
      <c r="A291" s="49" t="s">
        <v>576</v>
      </c>
      <c r="B291" s="55" t="s">
        <v>593</v>
      </c>
      <c r="C291" s="58" t="s">
        <v>594</v>
      </c>
      <c r="D291" s="123">
        <v>1.2</v>
      </c>
      <c r="E291" s="74">
        <f t="shared" si="178"/>
        <v>1.2</v>
      </c>
      <c r="F291" s="74">
        <f t="shared" si="179"/>
        <v>1.2</v>
      </c>
      <c r="G291" s="74">
        <f t="shared" si="179"/>
        <v>0</v>
      </c>
      <c r="H291" s="74">
        <f t="shared" si="179"/>
        <v>0</v>
      </c>
      <c r="I291" s="74">
        <f t="shared" si="179"/>
        <v>0</v>
      </c>
      <c r="J291" s="74">
        <f t="shared" si="180"/>
        <v>0</v>
      </c>
      <c r="K291" s="123">
        <v>0</v>
      </c>
      <c r="L291" s="123">
        <v>0</v>
      </c>
      <c r="M291" s="123">
        <v>0</v>
      </c>
      <c r="N291" s="123">
        <v>0</v>
      </c>
      <c r="O291" s="74">
        <f t="shared" si="181"/>
        <v>0</v>
      </c>
      <c r="P291" s="123">
        <v>0</v>
      </c>
      <c r="Q291" s="123">
        <v>0</v>
      </c>
      <c r="R291" s="123">
        <v>0</v>
      </c>
      <c r="S291" s="123">
        <v>0</v>
      </c>
      <c r="T291" s="74">
        <f t="shared" si="182"/>
        <v>0</v>
      </c>
      <c r="U291" s="123">
        <v>0</v>
      </c>
      <c r="V291" s="123">
        <v>0</v>
      </c>
      <c r="W291" s="123">
        <v>0</v>
      </c>
      <c r="X291" s="123">
        <v>0</v>
      </c>
      <c r="Y291" s="74">
        <f t="shared" si="183"/>
        <v>1.2</v>
      </c>
      <c r="Z291" s="123">
        <v>1.2</v>
      </c>
      <c r="AA291" s="123">
        <v>0</v>
      </c>
      <c r="AB291" s="123">
        <v>0</v>
      </c>
      <c r="AC291" s="123">
        <v>0</v>
      </c>
      <c r="AD291" s="123">
        <v>1</v>
      </c>
      <c r="AE291" s="74">
        <f t="shared" si="184"/>
        <v>1</v>
      </c>
      <c r="AF291" s="74">
        <f t="shared" si="185"/>
        <v>1</v>
      </c>
      <c r="AG291" s="74">
        <f t="shared" si="185"/>
        <v>0</v>
      </c>
      <c r="AH291" s="74">
        <f t="shared" si="185"/>
        <v>0</v>
      </c>
      <c r="AI291" s="74">
        <f t="shared" si="185"/>
        <v>0</v>
      </c>
      <c r="AJ291" s="74">
        <f t="shared" si="186"/>
        <v>0</v>
      </c>
      <c r="AK291" s="123">
        <v>0</v>
      </c>
      <c r="AL291" s="123">
        <v>0</v>
      </c>
      <c r="AM291" s="123">
        <v>0</v>
      </c>
      <c r="AN291" s="123">
        <v>0</v>
      </c>
      <c r="AO291" s="74">
        <f t="shared" si="187"/>
        <v>0</v>
      </c>
      <c r="AP291" s="123">
        <v>0</v>
      </c>
      <c r="AQ291" s="123">
        <v>0</v>
      </c>
      <c r="AR291" s="123">
        <v>0</v>
      </c>
      <c r="AS291" s="123">
        <v>0</v>
      </c>
      <c r="AT291" s="74">
        <f t="shared" si="188"/>
        <v>0</v>
      </c>
      <c r="AU291" s="123">
        <v>0</v>
      </c>
      <c r="AV291" s="123">
        <v>0</v>
      </c>
      <c r="AW291" s="123">
        <v>0</v>
      </c>
      <c r="AX291" s="123">
        <v>0</v>
      </c>
      <c r="AY291" s="74">
        <f t="shared" si="189"/>
        <v>1</v>
      </c>
      <c r="AZ291" s="123">
        <v>1</v>
      </c>
      <c r="BA291" s="123">
        <v>0</v>
      </c>
      <c r="BB291" s="123">
        <v>0</v>
      </c>
      <c r="BC291" s="123">
        <v>0</v>
      </c>
      <c r="BD291" s="19"/>
      <c r="BE291" s="19"/>
      <c r="BF291" s="40"/>
      <c r="BG291" s="52"/>
      <c r="BH291" s="52"/>
      <c r="BI291" s="52"/>
      <c r="BJ291" s="41"/>
      <c r="BK291" s="1"/>
      <c r="BL291" s="1"/>
      <c r="BM291" s="19"/>
    </row>
    <row r="292" spans="1:65" ht="31.5" x14ac:dyDescent="0.25">
      <c r="A292" s="49" t="s">
        <v>576</v>
      </c>
      <c r="B292" s="55" t="s">
        <v>595</v>
      </c>
      <c r="C292" s="58" t="s">
        <v>596</v>
      </c>
      <c r="D292" s="123">
        <v>0.513555396</v>
      </c>
      <c r="E292" s="74">
        <f t="shared" si="178"/>
        <v>0.49710472</v>
      </c>
      <c r="F292" s="74">
        <f t="shared" si="179"/>
        <v>0.49710472</v>
      </c>
      <c r="G292" s="74">
        <f t="shared" si="179"/>
        <v>0</v>
      </c>
      <c r="H292" s="74">
        <f t="shared" si="179"/>
        <v>0</v>
      </c>
      <c r="I292" s="74">
        <f t="shared" si="179"/>
        <v>0</v>
      </c>
      <c r="J292" s="74">
        <f t="shared" si="180"/>
        <v>0</v>
      </c>
      <c r="K292" s="123">
        <v>0</v>
      </c>
      <c r="L292" s="123">
        <v>0</v>
      </c>
      <c r="M292" s="123">
        <v>0</v>
      </c>
      <c r="N292" s="123">
        <v>0</v>
      </c>
      <c r="O292" s="74">
        <f t="shared" si="181"/>
        <v>0.49710472</v>
      </c>
      <c r="P292" s="123">
        <v>0.49710472</v>
      </c>
      <c r="Q292" s="123">
        <v>0</v>
      </c>
      <c r="R292" s="123">
        <v>0</v>
      </c>
      <c r="S292" s="123">
        <v>0</v>
      </c>
      <c r="T292" s="74">
        <f t="shared" si="182"/>
        <v>0</v>
      </c>
      <c r="U292" s="123">
        <v>0</v>
      </c>
      <c r="V292" s="123">
        <v>0</v>
      </c>
      <c r="W292" s="123">
        <v>0</v>
      </c>
      <c r="X292" s="123">
        <v>0</v>
      </c>
      <c r="Y292" s="74">
        <f t="shared" si="183"/>
        <v>0</v>
      </c>
      <c r="Z292" s="123">
        <v>0</v>
      </c>
      <c r="AA292" s="123">
        <v>0</v>
      </c>
      <c r="AB292" s="123">
        <v>0</v>
      </c>
      <c r="AC292" s="123">
        <v>0</v>
      </c>
      <c r="AD292" s="123">
        <v>0.42796283000000002</v>
      </c>
      <c r="AE292" s="74">
        <f t="shared" si="184"/>
        <v>0.41425392999999999</v>
      </c>
      <c r="AF292" s="74">
        <f t="shared" si="185"/>
        <v>0.41425392999999999</v>
      </c>
      <c r="AG292" s="74">
        <f t="shared" si="185"/>
        <v>0</v>
      </c>
      <c r="AH292" s="74">
        <f t="shared" si="185"/>
        <v>0</v>
      </c>
      <c r="AI292" s="74">
        <f t="shared" si="185"/>
        <v>0</v>
      </c>
      <c r="AJ292" s="74">
        <f t="shared" si="186"/>
        <v>0.10356348</v>
      </c>
      <c r="AK292" s="123">
        <v>0.10356348</v>
      </c>
      <c r="AL292" s="123">
        <v>0</v>
      </c>
      <c r="AM292" s="123">
        <v>0</v>
      </c>
      <c r="AN292" s="123">
        <v>0</v>
      </c>
      <c r="AO292" s="74">
        <f t="shared" si="187"/>
        <v>0.31069045000000001</v>
      </c>
      <c r="AP292" s="123">
        <v>0.31069045000000001</v>
      </c>
      <c r="AQ292" s="123">
        <v>0</v>
      </c>
      <c r="AR292" s="123">
        <v>0</v>
      </c>
      <c r="AS292" s="123">
        <v>0</v>
      </c>
      <c r="AT292" s="74">
        <f t="shared" si="188"/>
        <v>0</v>
      </c>
      <c r="AU292" s="123">
        <v>0</v>
      </c>
      <c r="AV292" s="123">
        <v>0</v>
      </c>
      <c r="AW292" s="123">
        <v>0</v>
      </c>
      <c r="AX292" s="123">
        <v>0</v>
      </c>
      <c r="AY292" s="74">
        <f t="shared" si="189"/>
        <v>0</v>
      </c>
      <c r="AZ292" s="123">
        <v>0</v>
      </c>
      <c r="BA292" s="123">
        <v>0</v>
      </c>
      <c r="BB292" s="123">
        <v>0</v>
      </c>
      <c r="BC292" s="123">
        <v>0</v>
      </c>
      <c r="BD292" s="19"/>
      <c r="BE292" s="19"/>
      <c r="BF292" s="40"/>
      <c r="BG292" s="52"/>
      <c r="BH292" s="52"/>
      <c r="BI292" s="52"/>
      <c r="BJ292" s="41"/>
      <c r="BK292" s="1"/>
      <c r="BL292" s="1"/>
      <c r="BM292" s="19"/>
    </row>
    <row r="293" spans="1:65" ht="31.5" x14ac:dyDescent="0.25">
      <c r="A293" s="49" t="s">
        <v>576</v>
      </c>
      <c r="B293" s="55" t="s">
        <v>597</v>
      </c>
      <c r="C293" s="58" t="s">
        <v>598</v>
      </c>
      <c r="D293" s="123">
        <v>71.293172490000003</v>
      </c>
      <c r="E293" s="74">
        <f t="shared" si="178"/>
        <v>54.901544240000007</v>
      </c>
      <c r="F293" s="74">
        <f t="shared" si="179"/>
        <v>0</v>
      </c>
      <c r="G293" s="74">
        <f t="shared" si="179"/>
        <v>14.508080639999999</v>
      </c>
      <c r="H293" s="74">
        <f t="shared" si="179"/>
        <v>37.867158000000003</v>
      </c>
      <c r="I293" s="74">
        <f t="shared" si="179"/>
        <v>2.5263056000000006</v>
      </c>
      <c r="J293" s="74">
        <f t="shared" si="180"/>
        <v>38.233888360000002</v>
      </c>
      <c r="K293" s="123">
        <v>0</v>
      </c>
      <c r="L293" s="123">
        <v>0</v>
      </c>
      <c r="M293" s="123">
        <v>37.867158000000003</v>
      </c>
      <c r="N293" s="123">
        <v>0.36673035999999998</v>
      </c>
      <c r="O293" s="74">
        <f t="shared" si="181"/>
        <v>3.2931721700000005</v>
      </c>
      <c r="P293" s="123">
        <v>0</v>
      </c>
      <c r="Q293" s="123">
        <v>2.1574814400000002</v>
      </c>
      <c r="R293" s="123">
        <v>0</v>
      </c>
      <c r="S293" s="123">
        <v>1.1356907300000003</v>
      </c>
      <c r="T293" s="74">
        <f t="shared" si="182"/>
        <v>10.426103329999998</v>
      </c>
      <c r="U293" s="123">
        <v>0</v>
      </c>
      <c r="V293" s="123">
        <v>9.9400348799999989</v>
      </c>
      <c r="W293" s="123">
        <v>0</v>
      </c>
      <c r="X293" s="123">
        <v>0.48606844999999976</v>
      </c>
      <c r="Y293" s="74">
        <f t="shared" si="183"/>
        <v>2.9483803799999997</v>
      </c>
      <c r="Z293" s="123">
        <v>0</v>
      </c>
      <c r="AA293" s="123">
        <v>2.4105643199999998</v>
      </c>
      <c r="AB293" s="123">
        <v>0</v>
      </c>
      <c r="AC293" s="123">
        <v>0.53781606000000015</v>
      </c>
      <c r="AD293" s="123">
        <v>137.1918483</v>
      </c>
      <c r="AE293" s="74">
        <f t="shared" si="184"/>
        <v>129.31601659999998</v>
      </c>
      <c r="AF293" s="74">
        <f t="shared" si="185"/>
        <v>0</v>
      </c>
      <c r="AG293" s="74">
        <f t="shared" si="185"/>
        <v>20.789711</v>
      </c>
      <c r="AH293" s="74">
        <f t="shared" si="185"/>
        <v>106</v>
      </c>
      <c r="AI293" s="74">
        <f t="shared" si="185"/>
        <v>2.5263056000000002</v>
      </c>
      <c r="AJ293" s="74">
        <f t="shared" si="186"/>
        <v>0.44126112000000001</v>
      </c>
      <c r="AK293" s="123">
        <v>0</v>
      </c>
      <c r="AL293" s="123">
        <v>0</v>
      </c>
      <c r="AM293" s="123">
        <v>0</v>
      </c>
      <c r="AN293" s="123">
        <v>0.44126112000000001</v>
      </c>
      <c r="AO293" s="74">
        <f t="shared" si="187"/>
        <v>107.23287165000001</v>
      </c>
      <c r="AP293" s="123">
        <v>0</v>
      </c>
      <c r="AQ293" s="123">
        <v>0</v>
      </c>
      <c r="AR293" s="123">
        <v>106</v>
      </c>
      <c r="AS293" s="123">
        <v>1.2328716500000001</v>
      </c>
      <c r="AT293" s="74">
        <f t="shared" si="188"/>
        <v>0.46697418000000002</v>
      </c>
      <c r="AU293" s="123">
        <v>0</v>
      </c>
      <c r="AV293" s="123">
        <v>0</v>
      </c>
      <c r="AW293" s="123">
        <v>0</v>
      </c>
      <c r="AX293" s="123">
        <v>0.46697418000000002</v>
      </c>
      <c r="AY293" s="74">
        <f t="shared" si="189"/>
        <v>21.17490965</v>
      </c>
      <c r="AZ293" s="123">
        <v>0</v>
      </c>
      <c r="BA293" s="123">
        <v>20.789711</v>
      </c>
      <c r="BB293" s="123">
        <v>0</v>
      </c>
      <c r="BC293" s="123">
        <v>0.38519864999999998</v>
      </c>
      <c r="BD293" s="19"/>
      <c r="BE293" s="19"/>
      <c r="BF293" s="40"/>
      <c r="BG293" s="52"/>
      <c r="BH293" s="52"/>
      <c r="BI293" s="52"/>
      <c r="BJ293" s="41"/>
      <c r="BK293" s="1"/>
      <c r="BL293" s="1"/>
      <c r="BM293" s="19"/>
    </row>
    <row r="294" spans="1:65" ht="31.5" x14ac:dyDescent="0.25">
      <c r="A294" s="49" t="s">
        <v>576</v>
      </c>
      <c r="B294" s="55" t="s">
        <v>599</v>
      </c>
      <c r="C294" s="58" t="s">
        <v>600</v>
      </c>
      <c r="D294" s="123">
        <v>1.5891999999999999</v>
      </c>
      <c r="E294" s="74">
        <f t="shared" si="178"/>
        <v>1.51468881</v>
      </c>
      <c r="F294" s="74">
        <f t="shared" si="179"/>
        <v>0.13245653000000002</v>
      </c>
      <c r="G294" s="74">
        <f t="shared" si="179"/>
        <v>1.25066923</v>
      </c>
      <c r="H294" s="74">
        <f t="shared" si="179"/>
        <v>0</v>
      </c>
      <c r="I294" s="74">
        <f t="shared" si="179"/>
        <v>0.13156304999999999</v>
      </c>
      <c r="J294" s="74">
        <f t="shared" si="180"/>
        <v>0</v>
      </c>
      <c r="K294" s="123">
        <v>0</v>
      </c>
      <c r="L294" s="123">
        <v>0</v>
      </c>
      <c r="M294" s="123">
        <v>0</v>
      </c>
      <c r="N294" s="123">
        <v>0</v>
      </c>
      <c r="O294" s="74">
        <f t="shared" si="181"/>
        <v>0.15368063999999998</v>
      </c>
      <c r="P294" s="123">
        <v>1.471739E-2</v>
      </c>
      <c r="Q294" s="123">
        <v>0.13896324999999998</v>
      </c>
      <c r="R294" s="123">
        <v>0</v>
      </c>
      <c r="S294" s="123">
        <v>0</v>
      </c>
      <c r="T294" s="74">
        <f t="shared" si="182"/>
        <v>0.13772492</v>
      </c>
      <c r="U294" s="123">
        <v>0.11773914000000001</v>
      </c>
      <c r="V294" s="123">
        <v>0</v>
      </c>
      <c r="W294" s="123">
        <v>0</v>
      </c>
      <c r="X294" s="123">
        <v>1.9985780000000002E-2</v>
      </c>
      <c r="Y294" s="74">
        <f t="shared" si="183"/>
        <v>1.2232832499999999</v>
      </c>
      <c r="Z294" s="123">
        <v>0</v>
      </c>
      <c r="AA294" s="123">
        <v>1.11170598</v>
      </c>
      <c r="AB294" s="123">
        <v>0</v>
      </c>
      <c r="AC294" s="123">
        <v>0.11157726999999999</v>
      </c>
      <c r="AD294" s="123">
        <v>1.331</v>
      </c>
      <c r="AE294" s="74">
        <f t="shared" si="184"/>
        <v>1.4122350500000003</v>
      </c>
      <c r="AF294" s="74">
        <f t="shared" si="185"/>
        <v>0.12264493</v>
      </c>
      <c r="AG294" s="74">
        <f t="shared" si="185"/>
        <v>1.1580270700000002</v>
      </c>
      <c r="AH294" s="74">
        <f t="shared" si="185"/>
        <v>0</v>
      </c>
      <c r="AI294" s="74">
        <f t="shared" si="185"/>
        <v>0.13156305000000001</v>
      </c>
      <c r="AJ294" s="74">
        <f t="shared" si="186"/>
        <v>0</v>
      </c>
      <c r="AK294" s="123">
        <v>0</v>
      </c>
      <c r="AL294" s="123">
        <v>0</v>
      </c>
      <c r="AM294" s="123">
        <v>0</v>
      </c>
      <c r="AN294" s="123">
        <v>0</v>
      </c>
      <c r="AO294" s="74">
        <f t="shared" si="187"/>
        <v>1.9985779999999998E-2</v>
      </c>
      <c r="AP294" s="123">
        <v>0</v>
      </c>
      <c r="AQ294" s="123">
        <v>0</v>
      </c>
      <c r="AR294" s="123">
        <v>0</v>
      </c>
      <c r="AS294" s="123">
        <v>1.9985779999999998E-2</v>
      </c>
      <c r="AT294" s="74">
        <f t="shared" si="188"/>
        <v>0.12264493</v>
      </c>
      <c r="AU294" s="123">
        <v>0.12264493</v>
      </c>
      <c r="AV294" s="123">
        <v>0</v>
      </c>
      <c r="AW294" s="123">
        <v>0</v>
      </c>
      <c r="AX294" s="123">
        <v>0</v>
      </c>
      <c r="AY294" s="74">
        <f t="shared" si="189"/>
        <v>1.2696043400000001</v>
      </c>
      <c r="AZ294" s="123">
        <v>0</v>
      </c>
      <c r="BA294" s="123">
        <v>1.1580270700000002</v>
      </c>
      <c r="BB294" s="123">
        <v>0</v>
      </c>
      <c r="BC294" s="123">
        <v>0.11157727000000002</v>
      </c>
      <c r="BD294" s="19"/>
      <c r="BE294" s="19"/>
      <c r="BF294" s="40"/>
      <c r="BG294" s="52"/>
      <c r="BH294" s="52"/>
      <c r="BI294" s="52"/>
      <c r="BJ294" s="41"/>
      <c r="BK294" s="1"/>
      <c r="BL294" s="1"/>
      <c r="BM294" s="19"/>
    </row>
    <row r="295" spans="1:65" ht="47.25" x14ac:dyDescent="0.25">
      <c r="A295" s="49" t="s">
        <v>576</v>
      </c>
      <c r="B295" s="55" t="s">
        <v>601</v>
      </c>
      <c r="C295" s="58" t="s">
        <v>602</v>
      </c>
      <c r="D295" s="123">
        <v>2.7289206999999993</v>
      </c>
      <c r="E295" s="74">
        <f t="shared" si="178"/>
        <v>2.7289207000000002</v>
      </c>
      <c r="F295" s="74">
        <f t="shared" si="179"/>
        <v>1.108956E-2</v>
      </c>
      <c r="G295" s="74">
        <f t="shared" si="179"/>
        <v>1.8346019999999998</v>
      </c>
      <c r="H295" s="74">
        <f t="shared" si="179"/>
        <v>0.83648124000000001</v>
      </c>
      <c r="I295" s="74">
        <f t="shared" si="179"/>
        <v>4.6747900000000002E-2</v>
      </c>
      <c r="J295" s="74">
        <f t="shared" si="180"/>
        <v>2.7289207000000002</v>
      </c>
      <c r="K295" s="123">
        <v>0</v>
      </c>
      <c r="L295" s="123">
        <v>1.8456915599999999</v>
      </c>
      <c r="M295" s="123">
        <v>0.83648124000000001</v>
      </c>
      <c r="N295" s="123">
        <v>4.6747900000000002E-2</v>
      </c>
      <c r="O295" s="74">
        <f t="shared" si="181"/>
        <v>0</v>
      </c>
      <c r="P295" s="123">
        <v>1.108956E-2</v>
      </c>
      <c r="Q295" s="123">
        <v>-1.108956E-2</v>
      </c>
      <c r="R295" s="123">
        <v>0</v>
      </c>
      <c r="S295" s="123">
        <v>0</v>
      </c>
      <c r="T295" s="74">
        <f t="shared" si="182"/>
        <v>0</v>
      </c>
      <c r="U295" s="123">
        <v>0</v>
      </c>
      <c r="V295" s="123">
        <v>0</v>
      </c>
      <c r="W295" s="123">
        <v>0</v>
      </c>
      <c r="X295" s="123">
        <v>0</v>
      </c>
      <c r="Y295" s="74">
        <f t="shared" si="183"/>
        <v>0</v>
      </c>
      <c r="Z295" s="123">
        <v>0</v>
      </c>
      <c r="AA295" s="123">
        <v>0</v>
      </c>
      <c r="AB295" s="123">
        <v>0</v>
      </c>
      <c r="AC295" s="123">
        <v>0</v>
      </c>
      <c r="AD295" s="123">
        <v>0</v>
      </c>
      <c r="AE295" s="74">
        <f t="shared" si="184"/>
        <v>0</v>
      </c>
      <c r="AF295" s="74">
        <f t="shared" si="185"/>
        <v>0</v>
      </c>
      <c r="AG295" s="74">
        <f t="shared" si="185"/>
        <v>0</v>
      </c>
      <c r="AH295" s="74">
        <f t="shared" si="185"/>
        <v>0</v>
      </c>
      <c r="AI295" s="74">
        <f t="shared" si="185"/>
        <v>0</v>
      </c>
      <c r="AJ295" s="74">
        <f t="shared" si="186"/>
        <v>0</v>
      </c>
      <c r="AK295" s="123">
        <v>0</v>
      </c>
      <c r="AL295" s="123">
        <v>0</v>
      </c>
      <c r="AM295" s="123">
        <v>0</v>
      </c>
      <c r="AN295" s="123">
        <v>0</v>
      </c>
      <c r="AO295" s="74">
        <f t="shared" si="187"/>
        <v>0</v>
      </c>
      <c r="AP295" s="123">
        <v>0</v>
      </c>
      <c r="AQ295" s="123">
        <v>0</v>
      </c>
      <c r="AR295" s="123">
        <v>0</v>
      </c>
      <c r="AS295" s="123">
        <v>0</v>
      </c>
      <c r="AT295" s="74">
        <f t="shared" si="188"/>
        <v>0</v>
      </c>
      <c r="AU295" s="123">
        <v>0</v>
      </c>
      <c r="AV295" s="123">
        <v>0</v>
      </c>
      <c r="AW295" s="123">
        <v>0</v>
      </c>
      <c r="AX295" s="123">
        <v>0</v>
      </c>
      <c r="AY295" s="74">
        <f t="shared" si="189"/>
        <v>0</v>
      </c>
      <c r="AZ295" s="123">
        <v>0</v>
      </c>
      <c r="BA295" s="123">
        <v>0</v>
      </c>
      <c r="BB295" s="123">
        <v>0</v>
      </c>
      <c r="BC295" s="123">
        <v>0</v>
      </c>
      <c r="BD295" s="19"/>
      <c r="BE295" s="19"/>
      <c r="BF295" s="40"/>
      <c r="BG295" s="52"/>
      <c r="BH295" s="52"/>
      <c r="BI295" s="52"/>
      <c r="BJ295" s="41"/>
      <c r="BK295" s="1"/>
      <c r="BL295" s="1"/>
      <c r="BM295" s="19"/>
    </row>
    <row r="296" spans="1:65" ht="31.5" x14ac:dyDescent="0.25">
      <c r="A296" s="49" t="s">
        <v>576</v>
      </c>
      <c r="B296" s="55" t="s">
        <v>603</v>
      </c>
      <c r="C296" s="58" t="s">
        <v>604</v>
      </c>
      <c r="D296" s="123">
        <v>44.949599999999997</v>
      </c>
      <c r="E296" s="74">
        <f t="shared" si="178"/>
        <v>34.66321808</v>
      </c>
      <c r="F296" s="74">
        <f t="shared" si="179"/>
        <v>0.38879999999999998</v>
      </c>
      <c r="G296" s="74">
        <f t="shared" si="179"/>
        <v>1.51213032</v>
      </c>
      <c r="H296" s="74">
        <f t="shared" si="179"/>
        <v>32.227875130000001</v>
      </c>
      <c r="I296" s="74">
        <f t="shared" si="179"/>
        <v>0.53441263000000006</v>
      </c>
      <c r="J296" s="74">
        <f t="shared" si="180"/>
        <v>0.67648978999999998</v>
      </c>
      <c r="K296" s="123">
        <v>0.38879999999999998</v>
      </c>
      <c r="L296" s="123">
        <v>0</v>
      </c>
      <c r="M296" s="123">
        <v>0</v>
      </c>
      <c r="N296" s="123">
        <v>0.28768979</v>
      </c>
      <c r="O296" s="74">
        <f t="shared" si="181"/>
        <v>2.4323440000000005E-2</v>
      </c>
      <c r="P296" s="123">
        <v>0</v>
      </c>
      <c r="Q296" s="123">
        <v>0</v>
      </c>
      <c r="R296" s="123">
        <v>0</v>
      </c>
      <c r="S296" s="123">
        <v>2.4323440000000005E-2</v>
      </c>
      <c r="T296" s="74">
        <f t="shared" si="182"/>
        <v>6.5741487699999999</v>
      </c>
      <c r="U296" s="123">
        <v>0</v>
      </c>
      <c r="V296" s="123">
        <v>0</v>
      </c>
      <c r="W296" s="123">
        <v>6.5069999999999997</v>
      </c>
      <c r="X296" s="123">
        <v>6.7148770000000066E-2</v>
      </c>
      <c r="Y296" s="74">
        <f t="shared" si="183"/>
        <v>27.388256080000001</v>
      </c>
      <c r="Z296" s="123">
        <v>0</v>
      </c>
      <c r="AA296" s="123">
        <v>1.51213032</v>
      </c>
      <c r="AB296" s="123">
        <v>25.72087513</v>
      </c>
      <c r="AC296" s="123">
        <v>0.15525062999999995</v>
      </c>
      <c r="AD296" s="123">
        <v>40.659999999999997</v>
      </c>
      <c r="AE296" s="74">
        <f t="shared" si="184"/>
        <v>34.273413829999996</v>
      </c>
      <c r="AF296" s="74">
        <f t="shared" si="185"/>
        <v>0</v>
      </c>
      <c r="AG296" s="74">
        <f t="shared" si="185"/>
        <v>0</v>
      </c>
      <c r="AH296" s="74">
        <f t="shared" si="185"/>
        <v>33.739001199999997</v>
      </c>
      <c r="AI296" s="74">
        <f t="shared" si="185"/>
        <v>0.53441263000000006</v>
      </c>
      <c r="AJ296" s="74">
        <f t="shared" si="186"/>
        <v>0.32038029000000001</v>
      </c>
      <c r="AK296" s="123">
        <v>0</v>
      </c>
      <c r="AL296" s="123">
        <v>0</v>
      </c>
      <c r="AM296" s="123">
        <v>0</v>
      </c>
      <c r="AN296" s="123">
        <v>0.32038029000000001</v>
      </c>
      <c r="AO296" s="74">
        <f t="shared" si="187"/>
        <v>5.8781709999999987E-2</v>
      </c>
      <c r="AP296" s="123">
        <v>0</v>
      </c>
      <c r="AQ296" s="123">
        <v>0</v>
      </c>
      <c r="AR296" s="123">
        <v>0</v>
      </c>
      <c r="AS296" s="123">
        <v>5.8781709999999987E-2</v>
      </c>
      <c r="AT296" s="74">
        <f t="shared" si="188"/>
        <v>0</v>
      </c>
      <c r="AU296" s="123">
        <v>0</v>
      </c>
      <c r="AV296" s="123">
        <v>0</v>
      </c>
      <c r="AW296" s="123">
        <v>0</v>
      </c>
      <c r="AX296" s="123">
        <v>0</v>
      </c>
      <c r="AY296" s="74">
        <f t="shared" si="189"/>
        <v>33.894251829999995</v>
      </c>
      <c r="AZ296" s="123">
        <v>0</v>
      </c>
      <c r="BA296" s="123">
        <v>0</v>
      </c>
      <c r="BB296" s="123">
        <v>33.739001199999997</v>
      </c>
      <c r="BC296" s="123">
        <v>0.15525063000000006</v>
      </c>
      <c r="BD296" s="19"/>
      <c r="BE296" s="19"/>
      <c r="BF296" s="40"/>
      <c r="BG296" s="52"/>
      <c r="BH296" s="52"/>
      <c r="BI296" s="52"/>
      <c r="BJ296" s="41"/>
      <c r="BK296" s="1"/>
      <c r="BL296" s="1"/>
      <c r="BM296" s="19"/>
    </row>
    <row r="297" spans="1:65" ht="47.25" x14ac:dyDescent="0.25">
      <c r="A297" s="49" t="s">
        <v>576</v>
      </c>
      <c r="B297" s="55" t="s">
        <v>605</v>
      </c>
      <c r="C297" s="58" t="s">
        <v>606</v>
      </c>
      <c r="D297" s="123">
        <v>24.231639999999999</v>
      </c>
      <c r="E297" s="74">
        <f>SUBTOTAL(9,F297:I297)</f>
        <v>6.8789600000000006E-2</v>
      </c>
      <c r="F297" s="74">
        <f>K297+P297+U297+Z297</f>
        <v>0</v>
      </c>
      <c r="G297" s="74">
        <f>L297+Q297+V297+AA297</f>
        <v>0</v>
      </c>
      <c r="H297" s="74">
        <f>M297+R297+W297+AB297</f>
        <v>0</v>
      </c>
      <c r="I297" s="74">
        <f>N297+S297+X297+AC297</f>
        <v>6.8789600000000006E-2</v>
      </c>
      <c r="J297" s="74">
        <f>SUBTOTAL(9,K297:N297)</f>
        <v>0</v>
      </c>
      <c r="K297" s="123">
        <v>0</v>
      </c>
      <c r="L297" s="123">
        <v>0</v>
      </c>
      <c r="M297" s="123">
        <v>0</v>
      </c>
      <c r="N297" s="123">
        <v>0</v>
      </c>
      <c r="O297" s="74">
        <f>SUBTOTAL(9,P297:S297)</f>
        <v>0</v>
      </c>
      <c r="P297" s="123">
        <v>0</v>
      </c>
      <c r="Q297" s="123">
        <v>0</v>
      </c>
      <c r="R297" s="123">
        <v>0</v>
      </c>
      <c r="S297" s="123">
        <v>0</v>
      </c>
      <c r="T297" s="74">
        <f t="shared" si="182"/>
        <v>1.1179210000000002E-2</v>
      </c>
      <c r="U297" s="123">
        <v>0</v>
      </c>
      <c r="V297" s="123">
        <v>0</v>
      </c>
      <c r="W297" s="123">
        <v>0</v>
      </c>
      <c r="X297" s="123">
        <v>1.1179210000000002E-2</v>
      </c>
      <c r="Y297" s="74">
        <f t="shared" si="183"/>
        <v>5.7610389999999997E-2</v>
      </c>
      <c r="Z297" s="123">
        <v>0</v>
      </c>
      <c r="AA297" s="123">
        <v>0</v>
      </c>
      <c r="AB297" s="123">
        <v>0</v>
      </c>
      <c r="AC297" s="123">
        <v>5.7610389999999997E-2</v>
      </c>
      <c r="AD297" s="123">
        <v>22.451700000000002</v>
      </c>
      <c r="AE297" s="74">
        <f t="shared" si="184"/>
        <v>6.8789600000000006E-2</v>
      </c>
      <c r="AF297" s="74">
        <f t="shared" si="185"/>
        <v>0</v>
      </c>
      <c r="AG297" s="74">
        <f t="shared" si="185"/>
        <v>0</v>
      </c>
      <c r="AH297" s="74">
        <f t="shared" si="185"/>
        <v>0</v>
      </c>
      <c r="AI297" s="74">
        <f t="shared" si="185"/>
        <v>6.8789600000000006E-2</v>
      </c>
      <c r="AJ297" s="74">
        <f t="shared" si="186"/>
        <v>0</v>
      </c>
      <c r="AK297" s="123">
        <v>0</v>
      </c>
      <c r="AL297" s="123">
        <v>0</v>
      </c>
      <c r="AM297" s="123">
        <v>0</v>
      </c>
      <c r="AN297" s="123">
        <v>0</v>
      </c>
      <c r="AO297" s="74">
        <f t="shared" si="187"/>
        <v>0</v>
      </c>
      <c r="AP297" s="123">
        <v>0</v>
      </c>
      <c r="AQ297" s="123">
        <v>0</v>
      </c>
      <c r="AR297" s="123">
        <v>0</v>
      </c>
      <c r="AS297" s="123">
        <v>0</v>
      </c>
      <c r="AT297" s="74">
        <f t="shared" si="188"/>
        <v>1.1179210000000002E-2</v>
      </c>
      <c r="AU297" s="123">
        <v>0</v>
      </c>
      <c r="AV297" s="123">
        <v>0</v>
      </c>
      <c r="AW297" s="123">
        <v>0</v>
      </c>
      <c r="AX297" s="123">
        <v>1.1179210000000002E-2</v>
      </c>
      <c r="AY297" s="74">
        <f t="shared" si="189"/>
        <v>5.7610390000000004E-2</v>
      </c>
      <c r="AZ297" s="123">
        <v>0</v>
      </c>
      <c r="BA297" s="123">
        <v>0</v>
      </c>
      <c r="BB297" s="123">
        <v>0</v>
      </c>
      <c r="BC297" s="123">
        <v>5.7610390000000004E-2</v>
      </c>
      <c r="BD297" s="19"/>
      <c r="BE297" s="19"/>
      <c r="BF297" s="40"/>
      <c r="BG297" s="52"/>
      <c r="BH297" s="52"/>
      <c r="BI297" s="52"/>
      <c r="BJ297" s="41"/>
      <c r="BK297" s="1"/>
      <c r="BL297" s="1"/>
      <c r="BM297" s="19"/>
    </row>
    <row r="298" spans="1:65" s="19" customFormat="1" ht="47.25" x14ac:dyDescent="0.25">
      <c r="A298" s="45" t="s">
        <v>607</v>
      </c>
      <c r="B298" s="48" t="s">
        <v>306</v>
      </c>
      <c r="C298" s="47" t="s">
        <v>79</v>
      </c>
      <c r="D298" s="122">
        <f t="shared" ref="D298:BC298" si="190">D299</f>
        <v>0</v>
      </c>
      <c r="E298" s="122">
        <f t="shared" si="190"/>
        <v>0</v>
      </c>
      <c r="F298" s="122">
        <f t="shared" si="190"/>
        <v>0</v>
      </c>
      <c r="G298" s="122">
        <f t="shared" si="190"/>
        <v>0</v>
      </c>
      <c r="H298" s="122">
        <f t="shared" si="190"/>
        <v>0</v>
      </c>
      <c r="I298" s="122">
        <f t="shared" si="190"/>
        <v>0</v>
      </c>
      <c r="J298" s="122">
        <f t="shared" si="190"/>
        <v>0</v>
      </c>
      <c r="K298" s="122">
        <f t="shared" si="190"/>
        <v>0</v>
      </c>
      <c r="L298" s="122">
        <f t="shared" si="190"/>
        <v>0</v>
      </c>
      <c r="M298" s="122">
        <f t="shared" si="190"/>
        <v>0</v>
      </c>
      <c r="N298" s="122">
        <f t="shared" si="190"/>
        <v>0</v>
      </c>
      <c r="O298" s="122">
        <f t="shared" si="190"/>
        <v>0</v>
      </c>
      <c r="P298" s="122">
        <f t="shared" si="190"/>
        <v>0</v>
      </c>
      <c r="Q298" s="122">
        <f t="shared" si="190"/>
        <v>0</v>
      </c>
      <c r="R298" s="122">
        <f t="shared" si="190"/>
        <v>0</v>
      </c>
      <c r="S298" s="122">
        <f t="shared" si="190"/>
        <v>0</v>
      </c>
      <c r="T298" s="122">
        <f t="shared" si="190"/>
        <v>0</v>
      </c>
      <c r="U298" s="122">
        <f t="shared" si="190"/>
        <v>0</v>
      </c>
      <c r="V298" s="122">
        <f t="shared" si="190"/>
        <v>0</v>
      </c>
      <c r="W298" s="122">
        <f t="shared" si="190"/>
        <v>0</v>
      </c>
      <c r="X298" s="122">
        <f t="shared" si="190"/>
        <v>0</v>
      </c>
      <c r="Y298" s="122">
        <f t="shared" si="190"/>
        <v>0</v>
      </c>
      <c r="Z298" s="122">
        <f t="shared" si="190"/>
        <v>0</v>
      </c>
      <c r="AA298" s="122">
        <f t="shared" si="190"/>
        <v>0</v>
      </c>
      <c r="AB298" s="122">
        <f t="shared" si="190"/>
        <v>0</v>
      </c>
      <c r="AC298" s="122">
        <f t="shared" si="190"/>
        <v>0</v>
      </c>
      <c r="AD298" s="122">
        <f t="shared" si="190"/>
        <v>0</v>
      </c>
      <c r="AE298" s="122">
        <f t="shared" si="190"/>
        <v>0</v>
      </c>
      <c r="AF298" s="122">
        <f t="shared" si="190"/>
        <v>0</v>
      </c>
      <c r="AG298" s="122">
        <f t="shared" si="190"/>
        <v>0</v>
      </c>
      <c r="AH298" s="122">
        <f t="shared" si="190"/>
        <v>0</v>
      </c>
      <c r="AI298" s="122">
        <f t="shared" si="190"/>
        <v>0</v>
      </c>
      <c r="AJ298" s="122">
        <f t="shared" si="190"/>
        <v>0</v>
      </c>
      <c r="AK298" s="122">
        <f t="shared" si="190"/>
        <v>0</v>
      </c>
      <c r="AL298" s="122">
        <f t="shared" si="190"/>
        <v>0</v>
      </c>
      <c r="AM298" s="122">
        <f t="shared" si="190"/>
        <v>0</v>
      </c>
      <c r="AN298" s="122">
        <f t="shared" si="190"/>
        <v>0</v>
      </c>
      <c r="AO298" s="122">
        <f t="shared" si="190"/>
        <v>0</v>
      </c>
      <c r="AP298" s="122">
        <f t="shared" si="190"/>
        <v>0</v>
      </c>
      <c r="AQ298" s="122">
        <f t="shared" si="190"/>
        <v>0</v>
      </c>
      <c r="AR298" s="122">
        <f t="shared" si="190"/>
        <v>0</v>
      </c>
      <c r="AS298" s="122">
        <f t="shared" si="190"/>
        <v>0</v>
      </c>
      <c r="AT298" s="122">
        <f t="shared" si="190"/>
        <v>0</v>
      </c>
      <c r="AU298" s="122">
        <f t="shared" si="190"/>
        <v>0</v>
      </c>
      <c r="AV298" s="122">
        <f t="shared" si="190"/>
        <v>0</v>
      </c>
      <c r="AW298" s="122">
        <f t="shared" si="190"/>
        <v>0</v>
      </c>
      <c r="AX298" s="122">
        <f t="shared" si="190"/>
        <v>0</v>
      </c>
      <c r="AY298" s="122">
        <f t="shared" si="190"/>
        <v>0</v>
      </c>
      <c r="AZ298" s="122">
        <f t="shared" si="190"/>
        <v>0</v>
      </c>
      <c r="BA298" s="122">
        <f t="shared" si="190"/>
        <v>0</v>
      </c>
      <c r="BB298" s="122">
        <f t="shared" si="190"/>
        <v>0</v>
      </c>
      <c r="BC298" s="122">
        <f t="shared" si="190"/>
        <v>0</v>
      </c>
      <c r="BF298" s="40"/>
      <c r="BJ298" s="41"/>
    </row>
    <row r="299" spans="1:65" s="19" customFormat="1" ht="15.75" x14ac:dyDescent="0.25">
      <c r="A299" s="45" t="s">
        <v>608</v>
      </c>
      <c r="B299" s="48" t="s">
        <v>609</v>
      </c>
      <c r="C299" s="47" t="s">
        <v>79</v>
      </c>
      <c r="D299" s="122">
        <f t="shared" ref="D299:BC299" si="191">D300+D301</f>
        <v>0</v>
      </c>
      <c r="E299" s="122">
        <f t="shared" si="191"/>
        <v>0</v>
      </c>
      <c r="F299" s="122">
        <f t="shared" si="191"/>
        <v>0</v>
      </c>
      <c r="G299" s="122">
        <f t="shared" si="191"/>
        <v>0</v>
      </c>
      <c r="H299" s="122">
        <f t="shared" si="191"/>
        <v>0</v>
      </c>
      <c r="I299" s="122">
        <f t="shared" si="191"/>
        <v>0</v>
      </c>
      <c r="J299" s="122">
        <f t="shared" si="191"/>
        <v>0</v>
      </c>
      <c r="K299" s="122">
        <f t="shared" si="191"/>
        <v>0</v>
      </c>
      <c r="L299" s="122">
        <f t="shared" si="191"/>
        <v>0</v>
      </c>
      <c r="M299" s="122">
        <f t="shared" si="191"/>
        <v>0</v>
      </c>
      <c r="N299" s="122">
        <f t="shared" si="191"/>
        <v>0</v>
      </c>
      <c r="O299" s="122">
        <f t="shared" si="191"/>
        <v>0</v>
      </c>
      <c r="P299" s="122">
        <f t="shared" si="191"/>
        <v>0</v>
      </c>
      <c r="Q299" s="122">
        <f t="shared" si="191"/>
        <v>0</v>
      </c>
      <c r="R299" s="122">
        <f t="shared" si="191"/>
        <v>0</v>
      </c>
      <c r="S299" s="122">
        <f t="shared" si="191"/>
        <v>0</v>
      </c>
      <c r="T299" s="122">
        <f t="shared" si="191"/>
        <v>0</v>
      </c>
      <c r="U299" s="122">
        <f t="shared" si="191"/>
        <v>0</v>
      </c>
      <c r="V299" s="122">
        <f t="shared" si="191"/>
        <v>0</v>
      </c>
      <c r="W299" s="122">
        <f t="shared" si="191"/>
        <v>0</v>
      </c>
      <c r="X299" s="122">
        <f t="shared" si="191"/>
        <v>0</v>
      </c>
      <c r="Y299" s="122">
        <f t="shared" si="191"/>
        <v>0</v>
      </c>
      <c r="Z299" s="122">
        <f t="shared" si="191"/>
        <v>0</v>
      </c>
      <c r="AA299" s="122">
        <f t="shared" si="191"/>
        <v>0</v>
      </c>
      <c r="AB299" s="122">
        <f t="shared" si="191"/>
        <v>0</v>
      </c>
      <c r="AC299" s="122">
        <f t="shared" si="191"/>
        <v>0</v>
      </c>
      <c r="AD299" s="122">
        <f t="shared" si="191"/>
        <v>0</v>
      </c>
      <c r="AE299" s="122">
        <f t="shared" si="191"/>
        <v>0</v>
      </c>
      <c r="AF299" s="122">
        <f t="shared" si="191"/>
        <v>0</v>
      </c>
      <c r="AG299" s="122">
        <f t="shared" si="191"/>
        <v>0</v>
      </c>
      <c r="AH299" s="122">
        <f t="shared" si="191"/>
        <v>0</v>
      </c>
      <c r="AI299" s="122">
        <f t="shared" si="191"/>
        <v>0</v>
      </c>
      <c r="AJ299" s="122">
        <f t="shared" si="191"/>
        <v>0</v>
      </c>
      <c r="AK299" s="122">
        <f t="shared" si="191"/>
        <v>0</v>
      </c>
      <c r="AL299" s="122">
        <f t="shared" si="191"/>
        <v>0</v>
      </c>
      <c r="AM299" s="122">
        <f t="shared" si="191"/>
        <v>0</v>
      </c>
      <c r="AN299" s="122">
        <f t="shared" si="191"/>
        <v>0</v>
      </c>
      <c r="AO299" s="122">
        <f t="shared" si="191"/>
        <v>0</v>
      </c>
      <c r="AP299" s="122">
        <f t="shared" si="191"/>
        <v>0</v>
      </c>
      <c r="AQ299" s="122">
        <f t="shared" si="191"/>
        <v>0</v>
      </c>
      <c r="AR299" s="122">
        <f t="shared" si="191"/>
        <v>0</v>
      </c>
      <c r="AS299" s="122">
        <f t="shared" si="191"/>
        <v>0</v>
      </c>
      <c r="AT299" s="122">
        <f t="shared" si="191"/>
        <v>0</v>
      </c>
      <c r="AU299" s="122">
        <f t="shared" si="191"/>
        <v>0</v>
      </c>
      <c r="AV299" s="122">
        <f t="shared" si="191"/>
        <v>0</v>
      </c>
      <c r="AW299" s="122">
        <f t="shared" si="191"/>
        <v>0</v>
      </c>
      <c r="AX299" s="122">
        <f t="shared" si="191"/>
        <v>0</v>
      </c>
      <c r="AY299" s="122">
        <f t="shared" si="191"/>
        <v>0</v>
      </c>
      <c r="AZ299" s="122">
        <f t="shared" si="191"/>
        <v>0</v>
      </c>
      <c r="BA299" s="122">
        <f t="shared" si="191"/>
        <v>0</v>
      </c>
      <c r="BB299" s="122">
        <f t="shared" si="191"/>
        <v>0</v>
      </c>
      <c r="BC299" s="122">
        <f t="shared" si="191"/>
        <v>0</v>
      </c>
      <c r="BF299" s="40"/>
      <c r="BJ299" s="41"/>
    </row>
    <row r="300" spans="1:65" s="19" customFormat="1" ht="47.25" x14ac:dyDescent="0.25">
      <c r="A300" s="45" t="s">
        <v>610</v>
      </c>
      <c r="B300" s="48" t="s">
        <v>310</v>
      </c>
      <c r="C300" s="47" t="s">
        <v>79</v>
      </c>
      <c r="D300" s="122">
        <v>0</v>
      </c>
      <c r="E300" s="122">
        <v>0</v>
      </c>
      <c r="F300" s="122">
        <v>0</v>
      </c>
      <c r="G300" s="122">
        <v>0</v>
      </c>
      <c r="H300" s="122">
        <v>0</v>
      </c>
      <c r="I300" s="122">
        <v>0</v>
      </c>
      <c r="J300" s="122">
        <v>0</v>
      </c>
      <c r="K300" s="122">
        <v>0</v>
      </c>
      <c r="L300" s="122">
        <v>0</v>
      </c>
      <c r="M300" s="122">
        <v>0</v>
      </c>
      <c r="N300" s="122">
        <v>0</v>
      </c>
      <c r="O300" s="122">
        <v>0</v>
      </c>
      <c r="P300" s="122">
        <v>0</v>
      </c>
      <c r="Q300" s="122">
        <v>0</v>
      </c>
      <c r="R300" s="122">
        <v>0</v>
      </c>
      <c r="S300" s="122">
        <v>0</v>
      </c>
      <c r="T300" s="122">
        <v>0</v>
      </c>
      <c r="U300" s="122">
        <v>0</v>
      </c>
      <c r="V300" s="122">
        <v>0</v>
      </c>
      <c r="W300" s="122">
        <v>0</v>
      </c>
      <c r="X300" s="122">
        <v>0</v>
      </c>
      <c r="Y300" s="122">
        <v>0</v>
      </c>
      <c r="Z300" s="122">
        <v>0</v>
      </c>
      <c r="AA300" s="122">
        <v>0</v>
      </c>
      <c r="AB300" s="122">
        <v>0</v>
      </c>
      <c r="AC300" s="122">
        <v>0</v>
      </c>
      <c r="AD300" s="122">
        <v>0</v>
      </c>
      <c r="AE300" s="122">
        <v>0</v>
      </c>
      <c r="AF300" s="122">
        <v>0</v>
      </c>
      <c r="AG300" s="122">
        <v>0</v>
      </c>
      <c r="AH300" s="122">
        <v>0</v>
      </c>
      <c r="AI300" s="122">
        <v>0</v>
      </c>
      <c r="AJ300" s="122">
        <v>0</v>
      </c>
      <c r="AK300" s="122">
        <v>0</v>
      </c>
      <c r="AL300" s="122">
        <v>0</v>
      </c>
      <c r="AM300" s="122">
        <v>0</v>
      </c>
      <c r="AN300" s="122">
        <v>0</v>
      </c>
      <c r="AO300" s="122">
        <v>0</v>
      </c>
      <c r="AP300" s="122">
        <v>0</v>
      </c>
      <c r="AQ300" s="122">
        <v>0</v>
      </c>
      <c r="AR300" s="122">
        <v>0</v>
      </c>
      <c r="AS300" s="122">
        <v>0</v>
      </c>
      <c r="AT300" s="122">
        <v>0</v>
      </c>
      <c r="AU300" s="122">
        <v>0</v>
      </c>
      <c r="AV300" s="122">
        <v>0</v>
      </c>
      <c r="AW300" s="122">
        <v>0</v>
      </c>
      <c r="AX300" s="122">
        <v>0</v>
      </c>
      <c r="AY300" s="122">
        <v>0</v>
      </c>
      <c r="AZ300" s="122">
        <v>0</v>
      </c>
      <c r="BA300" s="122">
        <v>0</v>
      </c>
      <c r="BB300" s="122">
        <v>0</v>
      </c>
      <c r="BC300" s="122">
        <v>0</v>
      </c>
      <c r="BF300" s="40"/>
      <c r="BJ300" s="41"/>
    </row>
    <row r="301" spans="1:65" s="19" customFormat="1" ht="47.25" x14ac:dyDescent="0.25">
      <c r="A301" s="45" t="s">
        <v>611</v>
      </c>
      <c r="B301" s="48" t="s">
        <v>312</v>
      </c>
      <c r="C301" s="47" t="s">
        <v>79</v>
      </c>
      <c r="D301" s="122">
        <v>0</v>
      </c>
      <c r="E301" s="122">
        <v>0</v>
      </c>
      <c r="F301" s="122">
        <v>0</v>
      </c>
      <c r="G301" s="122">
        <v>0</v>
      </c>
      <c r="H301" s="122">
        <v>0</v>
      </c>
      <c r="I301" s="122">
        <v>0</v>
      </c>
      <c r="J301" s="122">
        <v>0</v>
      </c>
      <c r="K301" s="122">
        <v>0</v>
      </c>
      <c r="L301" s="122">
        <v>0</v>
      </c>
      <c r="M301" s="122">
        <v>0</v>
      </c>
      <c r="N301" s="122">
        <v>0</v>
      </c>
      <c r="O301" s="122">
        <v>0</v>
      </c>
      <c r="P301" s="122">
        <v>0</v>
      </c>
      <c r="Q301" s="122">
        <v>0</v>
      </c>
      <c r="R301" s="122">
        <v>0</v>
      </c>
      <c r="S301" s="122">
        <v>0</v>
      </c>
      <c r="T301" s="122">
        <v>0</v>
      </c>
      <c r="U301" s="122">
        <v>0</v>
      </c>
      <c r="V301" s="122">
        <v>0</v>
      </c>
      <c r="W301" s="122">
        <v>0</v>
      </c>
      <c r="X301" s="122">
        <v>0</v>
      </c>
      <c r="Y301" s="122">
        <v>0</v>
      </c>
      <c r="Z301" s="122">
        <v>0</v>
      </c>
      <c r="AA301" s="122">
        <v>0</v>
      </c>
      <c r="AB301" s="122">
        <v>0</v>
      </c>
      <c r="AC301" s="122">
        <v>0</v>
      </c>
      <c r="AD301" s="122">
        <v>0</v>
      </c>
      <c r="AE301" s="122">
        <v>0</v>
      </c>
      <c r="AF301" s="122">
        <v>0</v>
      </c>
      <c r="AG301" s="122">
        <v>0</v>
      </c>
      <c r="AH301" s="122">
        <v>0</v>
      </c>
      <c r="AI301" s="122">
        <v>0</v>
      </c>
      <c r="AJ301" s="122">
        <v>0</v>
      </c>
      <c r="AK301" s="122">
        <v>0</v>
      </c>
      <c r="AL301" s="122">
        <v>0</v>
      </c>
      <c r="AM301" s="122">
        <v>0</v>
      </c>
      <c r="AN301" s="122">
        <v>0</v>
      </c>
      <c r="AO301" s="122">
        <v>0</v>
      </c>
      <c r="AP301" s="122">
        <v>0</v>
      </c>
      <c r="AQ301" s="122">
        <v>0</v>
      </c>
      <c r="AR301" s="122">
        <v>0</v>
      </c>
      <c r="AS301" s="122">
        <v>0</v>
      </c>
      <c r="AT301" s="122">
        <v>0</v>
      </c>
      <c r="AU301" s="122">
        <v>0</v>
      </c>
      <c r="AV301" s="122">
        <v>0</v>
      </c>
      <c r="AW301" s="122">
        <v>0</v>
      </c>
      <c r="AX301" s="122">
        <v>0</v>
      </c>
      <c r="AY301" s="122">
        <v>0</v>
      </c>
      <c r="AZ301" s="122">
        <v>0</v>
      </c>
      <c r="BA301" s="122">
        <v>0</v>
      </c>
      <c r="BB301" s="122">
        <v>0</v>
      </c>
      <c r="BC301" s="122">
        <v>0</v>
      </c>
      <c r="BF301" s="40"/>
      <c r="BJ301" s="41"/>
    </row>
    <row r="302" spans="1:65" s="19" customFormat="1" ht="15.75" x14ac:dyDescent="0.25">
      <c r="A302" s="45" t="s">
        <v>612</v>
      </c>
      <c r="B302" s="48" t="s">
        <v>314</v>
      </c>
      <c r="C302" s="47" t="s">
        <v>79</v>
      </c>
      <c r="D302" s="122">
        <v>0</v>
      </c>
      <c r="E302" s="122">
        <v>0</v>
      </c>
      <c r="F302" s="122">
        <v>0</v>
      </c>
      <c r="G302" s="122">
        <v>0</v>
      </c>
      <c r="H302" s="122">
        <v>0</v>
      </c>
      <c r="I302" s="122">
        <v>0</v>
      </c>
      <c r="J302" s="122">
        <v>0</v>
      </c>
      <c r="K302" s="122">
        <v>0</v>
      </c>
      <c r="L302" s="122">
        <v>0</v>
      </c>
      <c r="M302" s="122">
        <v>0</v>
      </c>
      <c r="N302" s="122">
        <v>0</v>
      </c>
      <c r="O302" s="122">
        <v>0</v>
      </c>
      <c r="P302" s="122">
        <v>0</v>
      </c>
      <c r="Q302" s="122">
        <v>0</v>
      </c>
      <c r="R302" s="122">
        <v>0</v>
      </c>
      <c r="S302" s="122">
        <v>0</v>
      </c>
      <c r="T302" s="122">
        <v>0</v>
      </c>
      <c r="U302" s="122">
        <v>0</v>
      </c>
      <c r="V302" s="122">
        <v>0</v>
      </c>
      <c r="W302" s="122">
        <v>0</v>
      </c>
      <c r="X302" s="122">
        <v>0</v>
      </c>
      <c r="Y302" s="122">
        <v>0</v>
      </c>
      <c r="Z302" s="122">
        <v>0</v>
      </c>
      <c r="AA302" s="122">
        <v>0</v>
      </c>
      <c r="AB302" s="122">
        <v>0</v>
      </c>
      <c r="AC302" s="122">
        <v>0</v>
      </c>
      <c r="AD302" s="122">
        <v>0</v>
      </c>
      <c r="AE302" s="122">
        <v>0</v>
      </c>
      <c r="AF302" s="122">
        <v>0</v>
      </c>
      <c r="AG302" s="122">
        <v>0</v>
      </c>
      <c r="AH302" s="122">
        <v>0</v>
      </c>
      <c r="AI302" s="122">
        <v>0</v>
      </c>
      <c r="AJ302" s="122">
        <v>0</v>
      </c>
      <c r="AK302" s="122">
        <v>0</v>
      </c>
      <c r="AL302" s="122">
        <v>0</v>
      </c>
      <c r="AM302" s="122">
        <v>0</v>
      </c>
      <c r="AN302" s="122">
        <v>0</v>
      </c>
      <c r="AO302" s="122">
        <v>0</v>
      </c>
      <c r="AP302" s="122">
        <v>0</v>
      </c>
      <c r="AQ302" s="122">
        <v>0</v>
      </c>
      <c r="AR302" s="122">
        <v>0</v>
      </c>
      <c r="AS302" s="122">
        <v>0</v>
      </c>
      <c r="AT302" s="122">
        <v>0</v>
      </c>
      <c r="AU302" s="122">
        <v>0</v>
      </c>
      <c r="AV302" s="122">
        <v>0</v>
      </c>
      <c r="AW302" s="122">
        <v>0</v>
      </c>
      <c r="AX302" s="122">
        <v>0</v>
      </c>
      <c r="AY302" s="122">
        <v>0</v>
      </c>
      <c r="AZ302" s="122">
        <v>0</v>
      </c>
      <c r="BA302" s="122">
        <v>0</v>
      </c>
      <c r="BB302" s="122">
        <v>0</v>
      </c>
      <c r="BC302" s="122">
        <v>0</v>
      </c>
      <c r="BF302" s="40"/>
      <c r="BJ302" s="41"/>
    </row>
    <row r="303" spans="1:65" s="19" customFormat="1" ht="47.25" x14ac:dyDescent="0.25">
      <c r="A303" s="45" t="s">
        <v>613</v>
      </c>
      <c r="B303" s="48" t="s">
        <v>310</v>
      </c>
      <c r="C303" s="47" t="s">
        <v>79</v>
      </c>
      <c r="D303" s="122">
        <v>0</v>
      </c>
      <c r="E303" s="122">
        <v>0</v>
      </c>
      <c r="F303" s="122">
        <v>0</v>
      </c>
      <c r="G303" s="122">
        <v>0</v>
      </c>
      <c r="H303" s="122">
        <v>0</v>
      </c>
      <c r="I303" s="122">
        <v>0</v>
      </c>
      <c r="J303" s="122">
        <v>0</v>
      </c>
      <c r="K303" s="122">
        <v>0</v>
      </c>
      <c r="L303" s="122">
        <v>0</v>
      </c>
      <c r="M303" s="122">
        <v>0</v>
      </c>
      <c r="N303" s="122">
        <v>0</v>
      </c>
      <c r="O303" s="122">
        <v>0</v>
      </c>
      <c r="P303" s="122">
        <v>0</v>
      </c>
      <c r="Q303" s="122">
        <v>0</v>
      </c>
      <c r="R303" s="122">
        <v>0</v>
      </c>
      <c r="S303" s="122">
        <v>0</v>
      </c>
      <c r="T303" s="122">
        <v>0</v>
      </c>
      <c r="U303" s="122">
        <v>0</v>
      </c>
      <c r="V303" s="122">
        <v>0</v>
      </c>
      <c r="W303" s="122">
        <v>0</v>
      </c>
      <c r="X303" s="122">
        <v>0</v>
      </c>
      <c r="Y303" s="122">
        <v>0</v>
      </c>
      <c r="Z303" s="122">
        <v>0</v>
      </c>
      <c r="AA303" s="122">
        <v>0</v>
      </c>
      <c r="AB303" s="122">
        <v>0</v>
      </c>
      <c r="AC303" s="122">
        <v>0</v>
      </c>
      <c r="AD303" s="122">
        <v>0</v>
      </c>
      <c r="AE303" s="122">
        <v>0</v>
      </c>
      <c r="AF303" s="122">
        <v>0</v>
      </c>
      <c r="AG303" s="122">
        <v>0</v>
      </c>
      <c r="AH303" s="122">
        <v>0</v>
      </c>
      <c r="AI303" s="122">
        <v>0</v>
      </c>
      <c r="AJ303" s="122">
        <v>0</v>
      </c>
      <c r="AK303" s="122">
        <v>0</v>
      </c>
      <c r="AL303" s="122">
        <v>0</v>
      </c>
      <c r="AM303" s="122">
        <v>0</v>
      </c>
      <c r="AN303" s="122">
        <v>0</v>
      </c>
      <c r="AO303" s="122">
        <v>0</v>
      </c>
      <c r="AP303" s="122">
        <v>0</v>
      </c>
      <c r="AQ303" s="122">
        <v>0</v>
      </c>
      <c r="AR303" s="122">
        <v>0</v>
      </c>
      <c r="AS303" s="122">
        <v>0</v>
      </c>
      <c r="AT303" s="122">
        <v>0</v>
      </c>
      <c r="AU303" s="122">
        <v>0</v>
      </c>
      <c r="AV303" s="122">
        <v>0</v>
      </c>
      <c r="AW303" s="122">
        <v>0</v>
      </c>
      <c r="AX303" s="122">
        <v>0</v>
      </c>
      <c r="AY303" s="122">
        <v>0</v>
      </c>
      <c r="AZ303" s="122">
        <v>0</v>
      </c>
      <c r="BA303" s="122">
        <v>0</v>
      </c>
      <c r="BB303" s="122">
        <v>0</v>
      </c>
      <c r="BC303" s="122">
        <v>0</v>
      </c>
      <c r="BF303" s="40"/>
      <c r="BJ303" s="41"/>
    </row>
    <row r="304" spans="1:65" s="19" customFormat="1" ht="47.25" x14ac:dyDescent="0.25">
      <c r="A304" s="45" t="s">
        <v>614</v>
      </c>
      <c r="B304" s="48" t="s">
        <v>312</v>
      </c>
      <c r="C304" s="47" t="s">
        <v>79</v>
      </c>
      <c r="D304" s="122">
        <v>0</v>
      </c>
      <c r="E304" s="122">
        <v>0</v>
      </c>
      <c r="F304" s="122">
        <v>0</v>
      </c>
      <c r="G304" s="122">
        <v>0</v>
      </c>
      <c r="H304" s="122">
        <v>0</v>
      </c>
      <c r="I304" s="122">
        <v>0</v>
      </c>
      <c r="J304" s="122">
        <v>0</v>
      </c>
      <c r="K304" s="122">
        <v>0</v>
      </c>
      <c r="L304" s="122">
        <v>0</v>
      </c>
      <c r="M304" s="122">
        <v>0</v>
      </c>
      <c r="N304" s="122">
        <v>0</v>
      </c>
      <c r="O304" s="122">
        <v>0</v>
      </c>
      <c r="P304" s="122">
        <v>0</v>
      </c>
      <c r="Q304" s="122">
        <v>0</v>
      </c>
      <c r="R304" s="122">
        <v>0</v>
      </c>
      <c r="S304" s="122">
        <v>0</v>
      </c>
      <c r="T304" s="122">
        <v>0</v>
      </c>
      <c r="U304" s="122">
        <v>0</v>
      </c>
      <c r="V304" s="122">
        <v>0</v>
      </c>
      <c r="W304" s="122">
        <v>0</v>
      </c>
      <c r="X304" s="122">
        <v>0</v>
      </c>
      <c r="Y304" s="122">
        <v>0</v>
      </c>
      <c r="Z304" s="122">
        <v>0</v>
      </c>
      <c r="AA304" s="122">
        <v>0</v>
      </c>
      <c r="AB304" s="122">
        <v>0</v>
      </c>
      <c r="AC304" s="122">
        <v>0</v>
      </c>
      <c r="AD304" s="122">
        <v>0</v>
      </c>
      <c r="AE304" s="122">
        <v>0</v>
      </c>
      <c r="AF304" s="122">
        <v>0</v>
      </c>
      <c r="AG304" s="122">
        <v>0</v>
      </c>
      <c r="AH304" s="122">
        <v>0</v>
      </c>
      <c r="AI304" s="122">
        <v>0</v>
      </c>
      <c r="AJ304" s="122">
        <v>0</v>
      </c>
      <c r="AK304" s="122">
        <v>0</v>
      </c>
      <c r="AL304" s="122">
        <v>0</v>
      </c>
      <c r="AM304" s="122">
        <v>0</v>
      </c>
      <c r="AN304" s="122">
        <v>0</v>
      </c>
      <c r="AO304" s="122">
        <v>0</v>
      </c>
      <c r="AP304" s="122">
        <v>0</v>
      </c>
      <c r="AQ304" s="122">
        <v>0</v>
      </c>
      <c r="AR304" s="122">
        <v>0</v>
      </c>
      <c r="AS304" s="122">
        <v>0</v>
      </c>
      <c r="AT304" s="122">
        <v>0</v>
      </c>
      <c r="AU304" s="122">
        <v>0</v>
      </c>
      <c r="AV304" s="122">
        <v>0</v>
      </c>
      <c r="AW304" s="122">
        <v>0</v>
      </c>
      <c r="AX304" s="122">
        <v>0</v>
      </c>
      <c r="AY304" s="122">
        <v>0</v>
      </c>
      <c r="AZ304" s="122">
        <v>0</v>
      </c>
      <c r="BA304" s="122">
        <v>0</v>
      </c>
      <c r="BB304" s="122">
        <v>0</v>
      </c>
      <c r="BC304" s="122">
        <v>0</v>
      </c>
      <c r="BF304" s="40"/>
      <c r="BJ304" s="41"/>
    </row>
    <row r="305" spans="1:65" s="19" customFormat="1" ht="15.75" x14ac:dyDescent="0.25">
      <c r="A305" s="45" t="s">
        <v>615</v>
      </c>
      <c r="B305" s="48" t="s">
        <v>318</v>
      </c>
      <c r="C305" s="47" t="s">
        <v>79</v>
      </c>
      <c r="D305" s="122">
        <f t="shared" ref="D305:BC305" si="192">D306+D307+D308+D309</f>
        <v>2.3781489599999999</v>
      </c>
      <c r="E305" s="122">
        <f t="shared" si="192"/>
        <v>2.3776960399999996</v>
      </c>
      <c r="F305" s="122">
        <f t="shared" si="192"/>
        <v>0</v>
      </c>
      <c r="G305" s="122">
        <f t="shared" si="192"/>
        <v>0</v>
      </c>
      <c r="H305" s="122">
        <f t="shared" si="192"/>
        <v>0</v>
      </c>
      <c r="I305" s="122">
        <f t="shared" si="192"/>
        <v>2.3776960399999996</v>
      </c>
      <c r="J305" s="122">
        <f t="shared" si="192"/>
        <v>0.58639289999999999</v>
      </c>
      <c r="K305" s="122">
        <f t="shared" si="192"/>
        <v>0</v>
      </c>
      <c r="L305" s="122">
        <f t="shared" si="192"/>
        <v>0</v>
      </c>
      <c r="M305" s="122">
        <f t="shared" si="192"/>
        <v>0</v>
      </c>
      <c r="N305" s="122">
        <f t="shared" si="192"/>
        <v>0.58639289999999999</v>
      </c>
      <c r="O305" s="122">
        <f t="shared" si="192"/>
        <v>0.59290837000000007</v>
      </c>
      <c r="P305" s="122">
        <f t="shared" si="192"/>
        <v>0</v>
      </c>
      <c r="Q305" s="122">
        <f t="shared" si="192"/>
        <v>0</v>
      </c>
      <c r="R305" s="122">
        <f t="shared" si="192"/>
        <v>0</v>
      </c>
      <c r="S305" s="122">
        <f t="shared" si="192"/>
        <v>0.59290837000000007</v>
      </c>
      <c r="T305" s="122">
        <f t="shared" si="192"/>
        <v>0.59942384999999987</v>
      </c>
      <c r="U305" s="122">
        <f t="shared" si="192"/>
        <v>0</v>
      </c>
      <c r="V305" s="122">
        <f t="shared" si="192"/>
        <v>0</v>
      </c>
      <c r="W305" s="122">
        <f t="shared" si="192"/>
        <v>0</v>
      </c>
      <c r="X305" s="122">
        <f t="shared" si="192"/>
        <v>0.59942384999999987</v>
      </c>
      <c r="Y305" s="122">
        <f t="shared" si="192"/>
        <v>0.59897091999999974</v>
      </c>
      <c r="Z305" s="122">
        <f t="shared" si="192"/>
        <v>0</v>
      </c>
      <c r="AA305" s="122">
        <f t="shared" si="192"/>
        <v>0</v>
      </c>
      <c r="AB305" s="122">
        <f t="shared" si="192"/>
        <v>0</v>
      </c>
      <c r="AC305" s="122">
        <f t="shared" si="192"/>
        <v>0.59897091999999974</v>
      </c>
      <c r="AD305" s="122">
        <f t="shared" si="192"/>
        <v>2.3781489599999999</v>
      </c>
      <c r="AE305" s="122">
        <f t="shared" si="192"/>
        <v>2.3776615700000003</v>
      </c>
      <c r="AF305" s="122">
        <f t="shared" si="192"/>
        <v>0</v>
      </c>
      <c r="AG305" s="122">
        <f t="shared" si="192"/>
        <v>0</v>
      </c>
      <c r="AH305" s="122">
        <f t="shared" si="192"/>
        <v>0</v>
      </c>
      <c r="AI305" s="122">
        <f t="shared" si="192"/>
        <v>2.3776615700000003</v>
      </c>
      <c r="AJ305" s="122">
        <f t="shared" si="192"/>
        <v>0.58639290000000011</v>
      </c>
      <c r="AK305" s="122">
        <f t="shared" si="192"/>
        <v>0</v>
      </c>
      <c r="AL305" s="122">
        <f t="shared" si="192"/>
        <v>0</v>
      </c>
      <c r="AM305" s="122">
        <f t="shared" si="192"/>
        <v>0</v>
      </c>
      <c r="AN305" s="122">
        <f t="shared" si="192"/>
        <v>0.58639290000000011</v>
      </c>
      <c r="AO305" s="122">
        <f t="shared" si="192"/>
        <v>0.59290836999999974</v>
      </c>
      <c r="AP305" s="122">
        <f t="shared" si="192"/>
        <v>0</v>
      </c>
      <c r="AQ305" s="122">
        <f t="shared" si="192"/>
        <v>0</v>
      </c>
      <c r="AR305" s="122">
        <f t="shared" si="192"/>
        <v>0</v>
      </c>
      <c r="AS305" s="122">
        <f t="shared" si="192"/>
        <v>0.59290836999999974</v>
      </c>
      <c r="AT305" s="122">
        <f t="shared" si="192"/>
        <v>0.5994238500000002</v>
      </c>
      <c r="AU305" s="122">
        <f t="shared" si="192"/>
        <v>0</v>
      </c>
      <c r="AV305" s="122">
        <f t="shared" si="192"/>
        <v>0</v>
      </c>
      <c r="AW305" s="122">
        <f t="shared" si="192"/>
        <v>0</v>
      </c>
      <c r="AX305" s="122">
        <f t="shared" si="192"/>
        <v>0.5994238500000002</v>
      </c>
      <c r="AY305" s="122">
        <f t="shared" si="192"/>
        <v>0.59893645000000029</v>
      </c>
      <c r="AZ305" s="122">
        <f t="shared" si="192"/>
        <v>0</v>
      </c>
      <c r="BA305" s="122">
        <f t="shared" si="192"/>
        <v>0</v>
      </c>
      <c r="BB305" s="122">
        <f t="shared" si="192"/>
        <v>0</v>
      </c>
      <c r="BC305" s="122">
        <f t="shared" si="192"/>
        <v>0.59893645000000029</v>
      </c>
      <c r="BF305" s="40"/>
      <c r="BJ305" s="41"/>
    </row>
    <row r="306" spans="1:65" s="19" customFormat="1" ht="31.5" x14ac:dyDescent="0.25">
      <c r="A306" s="45" t="s">
        <v>616</v>
      </c>
      <c r="B306" s="48" t="s">
        <v>320</v>
      </c>
      <c r="C306" s="47" t="s">
        <v>79</v>
      </c>
      <c r="D306" s="122">
        <v>0</v>
      </c>
      <c r="E306" s="122">
        <v>0</v>
      </c>
      <c r="F306" s="122">
        <v>0</v>
      </c>
      <c r="G306" s="122">
        <v>0</v>
      </c>
      <c r="H306" s="122">
        <v>0</v>
      </c>
      <c r="I306" s="122">
        <v>0</v>
      </c>
      <c r="J306" s="122">
        <v>0</v>
      </c>
      <c r="K306" s="122">
        <v>0</v>
      </c>
      <c r="L306" s="122">
        <v>0</v>
      </c>
      <c r="M306" s="122">
        <v>0</v>
      </c>
      <c r="N306" s="122">
        <v>0</v>
      </c>
      <c r="O306" s="122">
        <v>0</v>
      </c>
      <c r="P306" s="122">
        <v>0</v>
      </c>
      <c r="Q306" s="122">
        <v>0</v>
      </c>
      <c r="R306" s="122">
        <v>0</v>
      </c>
      <c r="S306" s="122">
        <v>0</v>
      </c>
      <c r="T306" s="122">
        <v>0</v>
      </c>
      <c r="U306" s="122">
        <v>0</v>
      </c>
      <c r="V306" s="122">
        <v>0</v>
      </c>
      <c r="W306" s="122">
        <v>0</v>
      </c>
      <c r="X306" s="122">
        <v>0</v>
      </c>
      <c r="Y306" s="122">
        <v>0</v>
      </c>
      <c r="Z306" s="122">
        <v>0</v>
      </c>
      <c r="AA306" s="122">
        <v>0</v>
      </c>
      <c r="AB306" s="122">
        <v>0</v>
      </c>
      <c r="AC306" s="122">
        <v>0</v>
      </c>
      <c r="AD306" s="122">
        <v>0</v>
      </c>
      <c r="AE306" s="122">
        <v>0</v>
      </c>
      <c r="AF306" s="122">
        <v>0</v>
      </c>
      <c r="AG306" s="122">
        <v>0</v>
      </c>
      <c r="AH306" s="122">
        <v>0</v>
      </c>
      <c r="AI306" s="122">
        <v>0</v>
      </c>
      <c r="AJ306" s="122">
        <v>0</v>
      </c>
      <c r="AK306" s="122">
        <v>0</v>
      </c>
      <c r="AL306" s="122">
        <v>0</v>
      </c>
      <c r="AM306" s="122">
        <v>0</v>
      </c>
      <c r="AN306" s="122">
        <v>0</v>
      </c>
      <c r="AO306" s="122">
        <v>0</v>
      </c>
      <c r="AP306" s="122">
        <v>0</v>
      </c>
      <c r="AQ306" s="122">
        <v>0</v>
      </c>
      <c r="AR306" s="122">
        <v>0</v>
      </c>
      <c r="AS306" s="122">
        <v>0</v>
      </c>
      <c r="AT306" s="122">
        <v>0</v>
      </c>
      <c r="AU306" s="122">
        <v>0</v>
      </c>
      <c r="AV306" s="122">
        <v>0</v>
      </c>
      <c r="AW306" s="122">
        <v>0</v>
      </c>
      <c r="AX306" s="122">
        <v>0</v>
      </c>
      <c r="AY306" s="122">
        <v>0</v>
      </c>
      <c r="AZ306" s="122">
        <v>0</v>
      </c>
      <c r="BA306" s="122">
        <v>0</v>
      </c>
      <c r="BB306" s="122">
        <v>0</v>
      </c>
      <c r="BC306" s="122">
        <v>0</v>
      </c>
      <c r="BF306" s="40"/>
      <c r="BJ306" s="41"/>
    </row>
    <row r="307" spans="1:65" s="19" customFormat="1" ht="15.75" x14ac:dyDescent="0.25">
      <c r="A307" s="45" t="s">
        <v>617</v>
      </c>
      <c r="B307" s="48" t="s">
        <v>322</v>
      </c>
      <c r="C307" s="47" t="s">
        <v>79</v>
      </c>
      <c r="D307" s="122">
        <v>0</v>
      </c>
      <c r="E307" s="122">
        <v>0</v>
      </c>
      <c r="F307" s="122">
        <v>0</v>
      </c>
      <c r="G307" s="122">
        <v>0</v>
      </c>
      <c r="H307" s="122">
        <v>0</v>
      </c>
      <c r="I307" s="122">
        <v>0</v>
      </c>
      <c r="J307" s="122">
        <v>0</v>
      </c>
      <c r="K307" s="122">
        <v>0</v>
      </c>
      <c r="L307" s="122">
        <v>0</v>
      </c>
      <c r="M307" s="122">
        <v>0</v>
      </c>
      <c r="N307" s="122">
        <v>0</v>
      </c>
      <c r="O307" s="122">
        <v>0</v>
      </c>
      <c r="P307" s="122">
        <v>0</v>
      </c>
      <c r="Q307" s="122">
        <v>0</v>
      </c>
      <c r="R307" s="122">
        <v>0</v>
      </c>
      <c r="S307" s="122">
        <v>0</v>
      </c>
      <c r="T307" s="122">
        <v>0</v>
      </c>
      <c r="U307" s="122">
        <v>0</v>
      </c>
      <c r="V307" s="122">
        <v>0</v>
      </c>
      <c r="W307" s="122">
        <v>0</v>
      </c>
      <c r="X307" s="122">
        <v>0</v>
      </c>
      <c r="Y307" s="122">
        <v>0</v>
      </c>
      <c r="Z307" s="122">
        <v>0</v>
      </c>
      <c r="AA307" s="122">
        <v>0</v>
      </c>
      <c r="AB307" s="122">
        <v>0</v>
      </c>
      <c r="AC307" s="122">
        <v>0</v>
      </c>
      <c r="AD307" s="122">
        <v>0</v>
      </c>
      <c r="AE307" s="122">
        <v>0</v>
      </c>
      <c r="AF307" s="122">
        <v>0</v>
      </c>
      <c r="AG307" s="122">
        <v>0</v>
      </c>
      <c r="AH307" s="122">
        <v>0</v>
      </c>
      <c r="AI307" s="122">
        <v>0</v>
      </c>
      <c r="AJ307" s="122">
        <v>0</v>
      </c>
      <c r="AK307" s="122">
        <v>0</v>
      </c>
      <c r="AL307" s="122">
        <v>0</v>
      </c>
      <c r="AM307" s="122">
        <v>0</v>
      </c>
      <c r="AN307" s="122">
        <v>0</v>
      </c>
      <c r="AO307" s="122">
        <v>0</v>
      </c>
      <c r="AP307" s="122">
        <v>0</v>
      </c>
      <c r="AQ307" s="122">
        <v>0</v>
      </c>
      <c r="AR307" s="122">
        <v>0</v>
      </c>
      <c r="AS307" s="122">
        <v>0</v>
      </c>
      <c r="AT307" s="122">
        <v>0</v>
      </c>
      <c r="AU307" s="122">
        <v>0</v>
      </c>
      <c r="AV307" s="122">
        <v>0</v>
      </c>
      <c r="AW307" s="122">
        <v>0</v>
      </c>
      <c r="AX307" s="122">
        <v>0</v>
      </c>
      <c r="AY307" s="122">
        <v>0</v>
      </c>
      <c r="AZ307" s="122">
        <v>0</v>
      </c>
      <c r="BA307" s="122">
        <v>0</v>
      </c>
      <c r="BB307" s="122">
        <v>0</v>
      </c>
      <c r="BC307" s="122">
        <v>0</v>
      </c>
      <c r="BF307" s="40"/>
      <c r="BJ307" s="41"/>
    </row>
    <row r="308" spans="1:65" s="19" customFormat="1" ht="31.5" x14ac:dyDescent="0.25">
      <c r="A308" s="45" t="s">
        <v>618</v>
      </c>
      <c r="B308" s="48" t="s">
        <v>326</v>
      </c>
      <c r="C308" s="47" t="s">
        <v>79</v>
      </c>
      <c r="D308" s="122">
        <v>0</v>
      </c>
      <c r="E308" s="122">
        <v>0</v>
      </c>
      <c r="F308" s="122">
        <v>0</v>
      </c>
      <c r="G308" s="122">
        <v>0</v>
      </c>
      <c r="H308" s="122">
        <v>0</v>
      </c>
      <c r="I308" s="122">
        <v>0</v>
      </c>
      <c r="J308" s="122">
        <v>0</v>
      </c>
      <c r="K308" s="122">
        <v>0</v>
      </c>
      <c r="L308" s="122">
        <v>0</v>
      </c>
      <c r="M308" s="122">
        <v>0</v>
      </c>
      <c r="N308" s="122">
        <v>0</v>
      </c>
      <c r="O308" s="122">
        <v>0</v>
      </c>
      <c r="P308" s="122">
        <v>0</v>
      </c>
      <c r="Q308" s="122">
        <v>0</v>
      </c>
      <c r="R308" s="122">
        <v>0</v>
      </c>
      <c r="S308" s="122">
        <v>0</v>
      </c>
      <c r="T308" s="122">
        <v>0</v>
      </c>
      <c r="U308" s="122">
        <v>0</v>
      </c>
      <c r="V308" s="122">
        <v>0</v>
      </c>
      <c r="W308" s="122">
        <v>0</v>
      </c>
      <c r="X308" s="122">
        <v>0</v>
      </c>
      <c r="Y308" s="122">
        <v>0</v>
      </c>
      <c r="Z308" s="122">
        <v>0</v>
      </c>
      <c r="AA308" s="122">
        <v>0</v>
      </c>
      <c r="AB308" s="122">
        <v>0</v>
      </c>
      <c r="AC308" s="122">
        <v>0</v>
      </c>
      <c r="AD308" s="122">
        <v>0</v>
      </c>
      <c r="AE308" s="122">
        <v>0</v>
      </c>
      <c r="AF308" s="122">
        <v>0</v>
      </c>
      <c r="AG308" s="122">
        <v>0</v>
      </c>
      <c r="AH308" s="122">
        <v>0</v>
      </c>
      <c r="AI308" s="122">
        <v>0</v>
      </c>
      <c r="AJ308" s="122">
        <v>0</v>
      </c>
      <c r="AK308" s="122">
        <v>0</v>
      </c>
      <c r="AL308" s="122">
        <v>0</v>
      </c>
      <c r="AM308" s="122">
        <v>0</v>
      </c>
      <c r="AN308" s="122">
        <v>0</v>
      </c>
      <c r="AO308" s="122">
        <v>0</v>
      </c>
      <c r="AP308" s="122">
        <v>0</v>
      </c>
      <c r="AQ308" s="122">
        <v>0</v>
      </c>
      <c r="AR308" s="122">
        <v>0</v>
      </c>
      <c r="AS308" s="122">
        <v>0</v>
      </c>
      <c r="AT308" s="122">
        <v>0</v>
      </c>
      <c r="AU308" s="122">
        <v>0</v>
      </c>
      <c r="AV308" s="122">
        <v>0</v>
      </c>
      <c r="AW308" s="122">
        <v>0</v>
      </c>
      <c r="AX308" s="122">
        <v>0</v>
      </c>
      <c r="AY308" s="122">
        <v>0</v>
      </c>
      <c r="AZ308" s="122">
        <v>0</v>
      </c>
      <c r="BA308" s="122">
        <v>0</v>
      </c>
      <c r="BB308" s="122">
        <v>0</v>
      </c>
      <c r="BC308" s="122">
        <v>0</v>
      </c>
      <c r="BF308" s="40"/>
      <c r="BJ308" s="41"/>
    </row>
    <row r="309" spans="1:65" s="19" customFormat="1" ht="15.75" x14ac:dyDescent="0.25">
      <c r="A309" s="45" t="s">
        <v>619</v>
      </c>
      <c r="B309" s="48" t="s">
        <v>332</v>
      </c>
      <c r="C309" s="47" t="s">
        <v>79</v>
      </c>
      <c r="D309" s="122">
        <f t="shared" ref="D309:BC309" si="193">SUM(D310)</f>
        <v>2.3781489599999999</v>
      </c>
      <c r="E309" s="122">
        <f t="shared" si="193"/>
        <v>2.3776960399999996</v>
      </c>
      <c r="F309" s="122">
        <f t="shared" si="193"/>
        <v>0</v>
      </c>
      <c r="G309" s="122">
        <f t="shared" si="193"/>
        <v>0</v>
      </c>
      <c r="H309" s="122">
        <f t="shared" si="193"/>
        <v>0</v>
      </c>
      <c r="I309" s="122">
        <f t="shared" si="193"/>
        <v>2.3776960399999996</v>
      </c>
      <c r="J309" s="122">
        <f t="shared" si="193"/>
        <v>0.58639289999999999</v>
      </c>
      <c r="K309" s="122">
        <f t="shared" si="193"/>
        <v>0</v>
      </c>
      <c r="L309" s="122">
        <f t="shared" si="193"/>
        <v>0</v>
      </c>
      <c r="M309" s="122">
        <f t="shared" si="193"/>
        <v>0</v>
      </c>
      <c r="N309" s="122">
        <f t="shared" si="193"/>
        <v>0.58639289999999999</v>
      </c>
      <c r="O309" s="122">
        <f t="shared" si="193"/>
        <v>0.59290837000000007</v>
      </c>
      <c r="P309" s="122">
        <f t="shared" si="193"/>
        <v>0</v>
      </c>
      <c r="Q309" s="122">
        <f t="shared" si="193"/>
        <v>0</v>
      </c>
      <c r="R309" s="122">
        <f t="shared" si="193"/>
        <v>0</v>
      </c>
      <c r="S309" s="122">
        <f t="shared" si="193"/>
        <v>0.59290837000000007</v>
      </c>
      <c r="T309" s="122">
        <f t="shared" si="193"/>
        <v>0.59942384999999987</v>
      </c>
      <c r="U309" s="122">
        <f t="shared" si="193"/>
        <v>0</v>
      </c>
      <c r="V309" s="122">
        <f t="shared" si="193"/>
        <v>0</v>
      </c>
      <c r="W309" s="122">
        <f t="shared" si="193"/>
        <v>0</v>
      </c>
      <c r="X309" s="122">
        <f t="shared" si="193"/>
        <v>0.59942384999999987</v>
      </c>
      <c r="Y309" s="122">
        <f t="shared" si="193"/>
        <v>0.59897091999999974</v>
      </c>
      <c r="Z309" s="122">
        <f t="shared" si="193"/>
        <v>0</v>
      </c>
      <c r="AA309" s="122">
        <f t="shared" si="193"/>
        <v>0</v>
      </c>
      <c r="AB309" s="122">
        <f t="shared" si="193"/>
        <v>0</v>
      </c>
      <c r="AC309" s="122">
        <f t="shared" si="193"/>
        <v>0.59897091999999974</v>
      </c>
      <c r="AD309" s="122">
        <f t="shared" si="193"/>
        <v>2.3781489599999999</v>
      </c>
      <c r="AE309" s="122">
        <f t="shared" si="193"/>
        <v>2.3776615700000003</v>
      </c>
      <c r="AF309" s="122">
        <f t="shared" si="193"/>
        <v>0</v>
      </c>
      <c r="AG309" s="122">
        <f t="shared" si="193"/>
        <v>0</v>
      </c>
      <c r="AH309" s="122">
        <f t="shared" si="193"/>
        <v>0</v>
      </c>
      <c r="AI309" s="122">
        <f t="shared" si="193"/>
        <v>2.3776615700000003</v>
      </c>
      <c r="AJ309" s="122">
        <f t="shared" si="193"/>
        <v>0.58639290000000011</v>
      </c>
      <c r="AK309" s="122">
        <f t="shared" si="193"/>
        <v>0</v>
      </c>
      <c r="AL309" s="122">
        <f t="shared" si="193"/>
        <v>0</v>
      </c>
      <c r="AM309" s="122">
        <f t="shared" si="193"/>
        <v>0</v>
      </c>
      <c r="AN309" s="122">
        <f t="shared" si="193"/>
        <v>0.58639290000000011</v>
      </c>
      <c r="AO309" s="122">
        <f t="shared" si="193"/>
        <v>0.59290836999999974</v>
      </c>
      <c r="AP309" s="122">
        <f t="shared" si="193"/>
        <v>0</v>
      </c>
      <c r="AQ309" s="122">
        <f t="shared" si="193"/>
        <v>0</v>
      </c>
      <c r="AR309" s="122">
        <f t="shared" si="193"/>
        <v>0</v>
      </c>
      <c r="AS309" s="122">
        <f t="shared" si="193"/>
        <v>0.59290836999999974</v>
      </c>
      <c r="AT309" s="122">
        <f t="shared" si="193"/>
        <v>0.5994238500000002</v>
      </c>
      <c r="AU309" s="122">
        <f t="shared" si="193"/>
        <v>0</v>
      </c>
      <c r="AV309" s="122">
        <f t="shared" si="193"/>
        <v>0</v>
      </c>
      <c r="AW309" s="122">
        <f t="shared" si="193"/>
        <v>0</v>
      </c>
      <c r="AX309" s="122">
        <f t="shared" si="193"/>
        <v>0.5994238500000002</v>
      </c>
      <c r="AY309" s="122">
        <f t="shared" si="193"/>
        <v>0.59893645000000029</v>
      </c>
      <c r="AZ309" s="122">
        <f t="shared" si="193"/>
        <v>0</v>
      </c>
      <c r="BA309" s="122">
        <f t="shared" si="193"/>
        <v>0</v>
      </c>
      <c r="BB309" s="122">
        <f t="shared" si="193"/>
        <v>0</v>
      </c>
      <c r="BC309" s="122">
        <f t="shared" si="193"/>
        <v>0.59893645000000029</v>
      </c>
      <c r="BF309" s="40"/>
      <c r="BJ309" s="41"/>
    </row>
    <row r="310" spans="1:65" ht="31.5" x14ac:dyDescent="0.25">
      <c r="A310" s="49" t="s">
        <v>619</v>
      </c>
      <c r="B310" s="57" t="s">
        <v>620</v>
      </c>
      <c r="C310" s="56" t="s">
        <v>621</v>
      </c>
      <c r="D310" s="123">
        <v>2.3781489599999999</v>
      </c>
      <c r="E310" s="74">
        <f>SUBTOTAL(9,F310:I310)</f>
        <v>2.3776960399999996</v>
      </c>
      <c r="F310" s="74">
        <f>K310+P310+U310+Z310</f>
        <v>0</v>
      </c>
      <c r="G310" s="74">
        <f>L310+Q310+V310+AA310</f>
        <v>0</v>
      </c>
      <c r="H310" s="74">
        <f>M310+R310+W310+AB310</f>
        <v>0</v>
      </c>
      <c r="I310" s="74">
        <f>N310+S310+X310+AC310</f>
        <v>2.3776960399999996</v>
      </c>
      <c r="J310" s="74">
        <f>SUBTOTAL(9,K310:N310)</f>
        <v>0.58639289999999999</v>
      </c>
      <c r="K310" s="123">
        <v>0</v>
      </c>
      <c r="L310" s="123">
        <v>0</v>
      </c>
      <c r="M310" s="123">
        <v>0</v>
      </c>
      <c r="N310" s="123">
        <v>0.58639289999999999</v>
      </c>
      <c r="O310" s="74">
        <f>SUBTOTAL(9,P310:S310)</f>
        <v>0.59290837000000007</v>
      </c>
      <c r="P310" s="123">
        <v>0</v>
      </c>
      <c r="Q310" s="123">
        <v>0</v>
      </c>
      <c r="R310" s="123">
        <v>0</v>
      </c>
      <c r="S310" s="123">
        <v>0.59290837000000007</v>
      </c>
      <c r="T310" s="74">
        <f>SUBTOTAL(9,U310:X310)</f>
        <v>0.59942384999999987</v>
      </c>
      <c r="U310" s="123">
        <v>0</v>
      </c>
      <c r="V310" s="123">
        <v>0</v>
      </c>
      <c r="W310" s="123">
        <v>0</v>
      </c>
      <c r="X310" s="123">
        <v>0.59942384999999987</v>
      </c>
      <c r="Y310" s="74">
        <f>SUBTOTAL(9,Z310:AC310)</f>
        <v>0.59897091999999974</v>
      </c>
      <c r="Z310" s="123">
        <v>0</v>
      </c>
      <c r="AA310" s="123">
        <v>0</v>
      </c>
      <c r="AB310" s="123">
        <v>0</v>
      </c>
      <c r="AC310" s="123">
        <v>0.59897091999999974</v>
      </c>
      <c r="AD310" s="123">
        <v>2.3781489599999999</v>
      </c>
      <c r="AE310" s="74">
        <f>SUBTOTAL(9,AF310:AI310)</f>
        <v>2.3776615700000003</v>
      </c>
      <c r="AF310" s="74">
        <f t="shared" ref="AF310:AI310" si="194">AK310+AP310+AU310+AZ310</f>
        <v>0</v>
      </c>
      <c r="AG310" s="74">
        <f t="shared" si="194"/>
        <v>0</v>
      </c>
      <c r="AH310" s="74">
        <f t="shared" si="194"/>
        <v>0</v>
      </c>
      <c r="AI310" s="74">
        <f t="shared" si="194"/>
        <v>2.3776615700000003</v>
      </c>
      <c r="AJ310" s="74">
        <f>SUBTOTAL(9,AK310:AN310)</f>
        <v>0.58639290000000011</v>
      </c>
      <c r="AK310" s="123">
        <v>0</v>
      </c>
      <c r="AL310" s="123">
        <v>0</v>
      </c>
      <c r="AM310" s="123">
        <v>0</v>
      </c>
      <c r="AN310" s="123">
        <v>0.58639290000000011</v>
      </c>
      <c r="AO310" s="74">
        <f>SUBTOTAL(9,AP310:AS310)</f>
        <v>0.59290836999999974</v>
      </c>
      <c r="AP310" s="123">
        <v>0</v>
      </c>
      <c r="AQ310" s="123">
        <v>0</v>
      </c>
      <c r="AR310" s="123">
        <v>0</v>
      </c>
      <c r="AS310" s="123">
        <v>0.59290836999999974</v>
      </c>
      <c r="AT310" s="74">
        <f>SUBTOTAL(9,AU310:AX310)</f>
        <v>0.5994238500000002</v>
      </c>
      <c r="AU310" s="123">
        <v>0</v>
      </c>
      <c r="AV310" s="123">
        <v>0</v>
      </c>
      <c r="AW310" s="123">
        <v>0</v>
      </c>
      <c r="AX310" s="123">
        <v>0.5994238500000002</v>
      </c>
      <c r="AY310" s="74">
        <f>SUBTOTAL(9,AZ310:BC310)</f>
        <v>0.59893645000000029</v>
      </c>
      <c r="AZ310" s="123">
        <v>0</v>
      </c>
      <c r="BA310" s="123">
        <v>0</v>
      </c>
      <c r="BB310" s="123">
        <v>0</v>
      </c>
      <c r="BC310" s="123">
        <v>0.59893645000000029</v>
      </c>
      <c r="BD310" s="19"/>
      <c r="BE310" s="19"/>
      <c r="BF310" s="40"/>
      <c r="BG310" s="52"/>
      <c r="BH310" s="52"/>
      <c r="BI310" s="52"/>
      <c r="BJ310" s="41"/>
      <c r="BK310" s="1"/>
      <c r="BL310" s="1"/>
      <c r="BM310" s="19"/>
    </row>
    <row r="311" spans="1:65" s="19" customFormat="1" ht="31.5" x14ac:dyDescent="0.25">
      <c r="A311" s="45" t="s">
        <v>622</v>
      </c>
      <c r="B311" s="48" t="s">
        <v>348</v>
      </c>
      <c r="C311" s="47" t="s">
        <v>79</v>
      </c>
      <c r="D311" s="122">
        <v>0</v>
      </c>
      <c r="E311" s="122">
        <v>0</v>
      </c>
      <c r="F311" s="122">
        <v>0</v>
      </c>
      <c r="G311" s="122">
        <v>0</v>
      </c>
      <c r="H311" s="122">
        <v>0</v>
      </c>
      <c r="I311" s="122">
        <v>0</v>
      </c>
      <c r="J311" s="122">
        <v>0</v>
      </c>
      <c r="K311" s="122">
        <v>0</v>
      </c>
      <c r="L311" s="122">
        <v>0</v>
      </c>
      <c r="M311" s="122">
        <v>0</v>
      </c>
      <c r="N311" s="122">
        <v>0</v>
      </c>
      <c r="O311" s="122">
        <v>0</v>
      </c>
      <c r="P311" s="122">
        <v>0</v>
      </c>
      <c r="Q311" s="122">
        <v>0</v>
      </c>
      <c r="R311" s="122">
        <v>0</v>
      </c>
      <c r="S311" s="122">
        <v>0</v>
      </c>
      <c r="T311" s="122">
        <v>0</v>
      </c>
      <c r="U311" s="122">
        <v>0</v>
      </c>
      <c r="V311" s="122">
        <v>0</v>
      </c>
      <c r="W311" s="122">
        <v>0</v>
      </c>
      <c r="X311" s="122">
        <v>0</v>
      </c>
      <c r="Y311" s="122">
        <v>0</v>
      </c>
      <c r="Z311" s="122">
        <v>0</v>
      </c>
      <c r="AA311" s="122">
        <v>0</v>
      </c>
      <c r="AB311" s="122">
        <v>0</v>
      </c>
      <c r="AC311" s="122">
        <v>0</v>
      </c>
      <c r="AD311" s="122">
        <v>0</v>
      </c>
      <c r="AE311" s="122">
        <v>0</v>
      </c>
      <c r="AF311" s="122">
        <v>0</v>
      </c>
      <c r="AG311" s="122">
        <v>0</v>
      </c>
      <c r="AH311" s="122">
        <v>0</v>
      </c>
      <c r="AI311" s="122">
        <v>0</v>
      </c>
      <c r="AJ311" s="122">
        <v>0</v>
      </c>
      <c r="AK311" s="122">
        <v>0</v>
      </c>
      <c r="AL311" s="122">
        <v>0</v>
      </c>
      <c r="AM311" s="122">
        <v>0</v>
      </c>
      <c r="AN311" s="122">
        <v>0</v>
      </c>
      <c r="AO311" s="122">
        <v>0</v>
      </c>
      <c r="AP311" s="122">
        <v>0</v>
      </c>
      <c r="AQ311" s="122">
        <v>0</v>
      </c>
      <c r="AR311" s="122">
        <v>0</v>
      </c>
      <c r="AS311" s="122">
        <v>0</v>
      </c>
      <c r="AT311" s="122">
        <v>0</v>
      </c>
      <c r="AU311" s="122">
        <v>0</v>
      </c>
      <c r="AV311" s="122">
        <v>0</v>
      </c>
      <c r="AW311" s="122">
        <v>0</v>
      </c>
      <c r="AX311" s="122">
        <v>0</v>
      </c>
      <c r="AY311" s="122">
        <v>0</v>
      </c>
      <c r="AZ311" s="122">
        <v>0</v>
      </c>
      <c r="BA311" s="122">
        <v>0</v>
      </c>
      <c r="BB311" s="122">
        <v>0</v>
      </c>
      <c r="BC311" s="122">
        <v>0</v>
      </c>
      <c r="BF311" s="40"/>
      <c r="BJ311" s="41"/>
    </row>
    <row r="312" spans="1:65" s="19" customFormat="1" ht="15.75" x14ac:dyDescent="0.25">
      <c r="A312" s="45" t="s">
        <v>623</v>
      </c>
      <c r="B312" s="48" t="s">
        <v>350</v>
      </c>
      <c r="C312" s="47" t="s">
        <v>79</v>
      </c>
      <c r="D312" s="122">
        <f>SUM(D313:D334)</f>
        <v>58.253845095999999</v>
      </c>
      <c r="E312" s="122">
        <f t="shared" ref="E312:BC312" si="195">SUM(E313:E334)</f>
        <v>34.685794260000002</v>
      </c>
      <c r="F312" s="122">
        <f t="shared" si="195"/>
        <v>0</v>
      </c>
      <c r="G312" s="122">
        <f t="shared" si="195"/>
        <v>0</v>
      </c>
      <c r="H312" s="122">
        <f t="shared" si="195"/>
        <v>34.685794260000002</v>
      </c>
      <c r="I312" s="122">
        <f t="shared" si="195"/>
        <v>0</v>
      </c>
      <c r="J312" s="122">
        <f t="shared" si="195"/>
        <v>14.733867</v>
      </c>
      <c r="K312" s="122">
        <f t="shared" si="195"/>
        <v>0</v>
      </c>
      <c r="L312" s="122">
        <f t="shared" si="195"/>
        <v>0</v>
      </c>
      <c r="M312" s="122">
        <f t="shared" si="195"/>
        <v>14.733867</v>
      </c>
      <c r="N312" s="122">
        <f t="shared" si="195"/>
        <v>0</v>
      </c>
      <c r="O312" s="122">
        <f t="shared" si="195"/>
        <v>10.753099259999999</v>
      </c>
      <c r="P312" s="122">
        <f t="shared" si="195"/>
        <v>0</v>
      </c>
      <c r="Q312" s="122">
        <f t="shared" si="195"/>
        <v>0</v>
      </c>
      <c r="R312" s="122">
        <f t="shared" si="195"/>
        <v>10.753099259999999</v>
      </c>
      <c r="S312" s="122">
        <f t="shared" si="195"/>
        <v>0</v>
      </c>
      <c r="T312" s="122">
        <f t="shared" si="195"/>
        <v>8.5148279999999996</v>
      </c>
      <c r="U312" s="122">
        <f t="shared" si="195"/>
        <v>0</v>
      </c>
      <c r="V312" s="122">
        <f t="shared" si="195"/>
        <v>0</v>
      </c>
      <c r="W312" s="122">
        <f t="shared" si="195"/>
        <v>8.5148279999999996</v>
      </c>
      <c r="X312" s="122">
        <f t="shared" si="195"/>
        <v>0</v>
      </c>
      <c r="Y312" s="122">
        <f t="shared" si="195"/>
        <v>0.68400000000000005</v>
      </c>
      <c r="Z312" s="122">
        <f t="shared" si="195"/>
        <v>0</v>
      </c>
      <c r="AA312" s="122">
        <f t="shared" si="195"/>
        <v>0</v>
      </c>
      <c r="AB312" s="122">
        <f t="shared" si="195"/>
        <v>0.68400000000000005</v>
      </c>
      <c r="AC312" s="122">
        <f t="shared" si="195"/>
        <v>0</v>
      </c>
      <c r="AD312" s="122">
        <f t="shared" si="195"/>
        <v>48.490275069999988</v>
      </c>
      <c r="AE312" s="122">
        <f t="shared" si="195"/>
        <v>28.850232710000004</v>
      </c>
      <c r="AF312" s="122">
        <f t="shared" si="195"/>
        <v>0</v>
      </c>
      <c r="AG312" s="122">
        <f t="shared" si="195"/>
        <v>0</v>
      </c>
      <c r="AH312" s="122">
        <f t="shared" si="195"/>
        <v>28.850232710000004</v>
      </c>
      <c r="AI312" s="122">
        <f t="shared" si="195"/>
        <v>0</v>
      </c>
      <c r="AJ312" s="122">
        <f t="shared" si="195"/>
        <v>12.223626660000001</v>
      </c>
      <c r="AK312" s="122">
        <f t="shared" si="195"/>
        <v>0</v>
      </c>
      <c r="AL312" s="122">
        <f t="shared" si="195"/>
        <v>0</v>
      </c>
      <c r="AM312" s="122">
        <f t="shared" si="195"/>
        <v>12.223626660000001</v>
      </c>
      <c r="AN312" s="122">
        <f t="shared" si="195"/>
        <v>0</v>
      </c>
      <c r="AO312" s="122">
        <f t="shared" si="195"/>
        <v>11.762576049999998</v>
      </c>
      <c r="AP312" s="122">
        <f t="shared" si="195"/>
        <v>0</v>
      </c>
      <c r="AQ312" s="122">
        <f t="shared" si="195"/>
        <v>0</v>
      </c>
      <c r="AR312" s="122">
        <f t="shared" si="195"/>
        <v>11.762576049999998</v>
      </c>
      <c r="AS312" s="122">
        <f t="shared" si="195"/>
        <v>0</v>
      </c>
      <c r="AT312" s="122">
        <f t="shared" si="195"/>
        <v>4.2940300000000002</v>
      </c>
      <c r="AU312" s="122">
        <f t="shared" si="195"/>
        <v>0</v>
      </c>
      <c r="AV312" s="122">
        <f t="shared" si="195"/>
        <v>0</v>
      </c>
      <c r="AW312" s="122">
        <f t="shared" si="195"/>
        <v>4.2940300000000002</v>
      </c>
      <c r="AX312" s="122">
        <f t="shared" si="195"/>
        <v>0</v>
      </c>
      <c r="AY312" s="122">
        <f t="shared" si="195"/>
        <v>0.56999999999999995</v>
      </c>
      <c r="AZ312" s="122">
        <f t="shared" si="195"/>
        <v>0</v>
      </c>
      <c r="BA312" s="122">
        <f t="shared" si="195"/>
        <v>0</v>
      </c>
      <c r="BB312" s="122">
        <f t="shared" si="195"/>
        <v>0.56999999999999995</v>
      </c>
      <c r="BC312" s="122">
        <f t="shared" si="195"/>
        <v>0</v>
      </c>
      <c r="BF312" s="40"/>
      <c r="BJ312" s="41"/>
    </row>
    <row r="313" spans="1:65" ht="15.75" x14ac:dyDescent="0.25">
      <c r="A313" s="49" t="s">
        <v>623</v>
      </c>
      <c r="B313" s="57" t="s">
        <v>624</v>
      </c>
      <c r="C313" s="56" t="s">
        <v>625</v>
      </c>
      <c r="D313" s="123">
        <v>0.89920644000000005</v>
      </c>
      <c r="E313" s="74">
        <f t="shared" ref="E313:E333" si="196">SUBTOTAL(9,F313:I313)</f>
        <v>0.92619600000000002</v>
      </c>
      <c r="F313" s="74">
        <f t="shared" ref="F313:I333" si="197">K313+P313+U313+Z313</f>
        <v>0</v>
      </c>
      <c r="G313" s="74">
        <f t="shared" si="197"/>
        <v>0</v>
      </c>
      <c r="H313" s="74">
        <f t="shared" si="197"/>
        <v>0.92619600000000002</v>
      </c>
      <c r="I313" s="74">
        <f t="shared" si="197"/>
        <v>0</v>
      </c>
      <c r="J313" s="74">
        <f t="shared" ref="J313:J333" si="198">SUBTOTAL(9,K313:N313)</f>
        <v>0</v>
      </c>
      <c r="K313" s="123">
        <v>0</v>
      </c>
      <c r="L313" s="123">
        <v>0</v>
      </c>
      <c r="M313" s="123">
        <v>0</v>
      </c>
      <c r="N313" s="123">
        <v>0</v>
      </c>
      <c r="O313" s="74">
        <f t="shared" ref="O313:O334" si="199">SUBTOTAL(9,P313:S313)</f>
        <v>0.92619600000000002</v>
      </c>
      <c r="P313" s="123">
        <v>0</v>
      </c>
      <c r="Q313" s="123">
        <v>0</v>
      </c>
      <c r="R313" s="123">
        <v>0.92619600000000002</v>
      </c>
      <c r="S313" s="123">
        <v>0</v>
      </c>
      <c r="T313" s="74">
        <f t="shared" ref="T313:T334" si="200">SUBTOTAL(9,U313:X313)</f>
        <v>0</v>
      </c>
      <c r="U313" s="123">
        <v>0</v>
      </c>
      <c r="V313" s="123">
        <v>0</v>
      </c>
      <c r="W313" s="123">
        <v>0</v>
      </c>
      <c r="X313" s="123">
        <v>0</v>
      </c>
      <c r="Y313" s="74">
        <f t="shared" ref="Y313:Y334" si="201">SUBTOTAL(9,Z313:AC313)</f>
        <v>0</v>
      </c>
      <c r="Z313" s="123">
        <v>0</v>
      </c>
      <c r="AA313" s="123">
        <v>0</v>
      </c>
      <c r="AB313" s="123">
        <v>0</v>
      </c>
      <c r="AC313" s="123">
        <v>0</v>
      </c>
      <c r="AD313" s="123">
        <v>0.74933870000000002</v>
      </c>
      <c r="AE313" s="74">
        <f t="shared" ref="AE313:AE334" si="202">SUBTOTAL(9,AF313:AI313)</f>
        <v>0.77183000000000002</v>
      </c>
      <c r="AF313" s="74">
        <f t="shared" ref="AF313:AI334" si="203">AK313+AP313+AU313+AZ313</f>
        <v>0</v>
      </c>
      <c r="AG313" s="74">
        <f t="shared" si="203"/>
        <v>0</v>
      </c>
      <c r="AH313" s="74">
        <f t="shared" si="203"/>
        <v>0.77183000000000002</v>
      </c>
      <c r="AI313" s="74">
        <f t="shared" si="203"/>
        <v>0</v>
      </c>
      <c r="AJ313" s="74">
        <f t="shared" ref="AJ313:AJ334" si="204">SUBTOTAL(9,AK313:AN313)</f>
        <v>0</v>
      </c>
      <c r="AK313" s="123">
        <v>0</v>
      </c>
      <c r="AL313" s="123">
        <v>0</v>
      </c>
      <c r="AM313" s="123">
        <v>0</v>
      </c>
      <c r="AN313" s="123">
        <v>0</v>
      </c>
      <c r="AO313" s="74">
        <f t="shared" ref="AO313:AO334" si="205">SUBTOTAL(9,AP313:AS313)</f>
        <v>0.77183000000000002</v>
      </c>
      <c r="AP313" s="123">
        <v>0</v>
      </c>
      <c r="AQ313" s="123">
        <v>0</v>
      </c>
      <c r="AR313" s="123">
        <v>0.77183000000000002</v>
      </c>
      <c r="AS313" s="123">
        <v>0</v>
      </c>
      <c r="AT313" s="74">
        <f t="shared" ref="AT313:AT334" si="206">SUBTOTAL(9,AU313:AX313)</f>
        <v>0</v>
      </c>
      <c r="AU313" s="123">
        <v>0</v>
      </c>
      <c r="AV313" s="123">
        <v>0</v>
      </c>
      <c r="AW313" s="123">
        <v>0</v>
      </c>
      <c r="AX313" s="123">
        <v>0</v>
      </c>
      <c r="AY313" s="74">
        <f t="shared" ref="AY313:AY334" si="207">SUBTOTAL(9,AZ313:BC313)</f>
        <v>0</v>
      </c>
      <c r="AZ313" s="123">
        <v>0</v>
      </c>
      <c r="BA313" s="123">
        <v>0</v>
      </c>
      <c r="BB313" s="123">
        <v>0</v>
      </c>
      <c r="BC313" s="123">
        <v>0</v>
      </c>
      <c r="BD313" s="19"/>
      <c r="BE313" s="19"/>
      <c r="BF313" s="40"/>
      <c r="BG313" s="52"/>
      <c r="BH313" s="52"/>
      <c r="BI313" s="52"/>
      <c r="BJ313" s="41"/>
      <c r="BK313" s="1"/>
      <c r="BL313" s="1"/>
      <c r="BM313" s="19"/>
    </row>
    <row r="314" spans="1:65" ht="31.5" x14ac:dyDescent="0.25">
      <c r="A314" s="49" t="s">
        <v>623</v>
      </c>
      <c r="B314" s="57" t="s">
        <v>626</v>
      </c>
      <c r="C314" s="56" t="s">
        <v>627</v>
      </c>
      <c r="D314" s="123">
        <v>3.4981655999999997</v>
      </c>
      <c r="E314" s="74">
        <f t="shared" si="196"/>
        <v>3.78686926</v>
      </c>
      <c r="F314" s="74">
        <f t="shared" si="197"/>
        <v>0</v>
      </c>
      <c r="G314" s="74">
        <f t="shared" si="197"/>
        <v>0</v>
      </c>
      <c r="H314" s="74">
        <f t="shared" si="197"/>
        <v>3.78686926</v>
      </c>
      <c r="I314" s="74">
        <f t="shared" si="197"/>
        <v>0</v>
      </c>
      <c r="J314" s="74">
        <f t="shared" si="198"/>
        <v>0</v>
      </c>
      <c r="K314" s="123">
        <v>0</v>
      </c>
      <c r="L314" s="123">
        <v>0</v>
      </c>
      <c r="M314" s="123">
        <v>0</v>
      </c>
      <c r="N314" s="123">
        <v>0</v>
      </c>
      <c r="O314" s="74">
        <f t="shared" si="199"/>
        <v>3.78686926</v>
      </c>
      <c r="P314" s="123">
        <v>0</v>
      </c>
      <c r="Q314" s="123">
        <v>0</v>
      </c>
      <c r="R314" s="123">
        <v>3.78686926</v>
      </c>
      <c r="S314" s="123">
        <v>0</v>
      </c>
      <c r="T314" s="74">
        <f t="shared" si="200"/>
        <v>0</v>
      </c>
      <c r="U314" s="123">
        <v>0</v>
      </c>
      <c r="V314" s="123">
        <v>0</v>
      </c>
      <c r="W314" s="123">
        <v>0</v>
      </c>
      <c r="X314" s="123">
        <v>0</v>
      </c>
      <c r="Y314" s="74">
        <f t="shared" si="201"/>
        <v>0</v>
      </c>
      <c r="Z314" s="123">
        <v>0</v>
      </c>
      <c r="AA314" s="123">
        <v>0</v>
      </c>
      <c r="AB314" s="123">
        <v>0</v>
      </c>
      <c r="AC314" s="123">
        <v>0</v>
      </c>
      <c r="AD314" s="123">
        <v>2.9151379999999998</v>
      </c>
      <c r="AE314" s="74">
        <f t="shared" si="202"/>
        <v>3.1557243800000001</v>
      </c>
      <c r="AF314" s="74">
        <f t="shared" si="203"/>
        <v>0</v>
      </c>
      <c r="AG314" s="74">
        <f t="shared" si="203"/>
        <v>0</v>
      </c>
      <c r="AH314" s="74">
        <f t="shared" si="203"/>
        <v>3.1557243800000001</v>
      </c>
      <c r="AI314" s="74">
        <f t="shared" si="203"/>
        <v>0</v>
      </c>
      <c r="AJ314" s="74">
        <f t="shared" si="204"/>
        <v>0</v>
      </c>
      <c r="AK314" s="123">
        <v>0</v>
      </c>
      <c r="AL314" s="123">
        <v>0</v>
      </c>
      <c r="AM314" s="123">
        <v>0</v>
      </c>
      <c r="AN314" s="123">
        <v>0</v>
      </c>
      <c r="AO314" s="74">
        <f t="shared" si="205"/>
        <v>3.1557243800000001</v>
      </c>
      <c r="AP314" s="123">
        <v>0</v>
      </c>
      <c r="AQ314" s="123">
        <v>0</v>
      </c>
      <c r="AR314" s="123">
        <v>3.1557243800000001</v>
      </c>
      <c r="AS314" s="123">
        <v>0</v>
      </c>
      <c r="AT314" s="74">
        <f t="shared" si="206"/>
        <v>0</v>
      </c>
      <c r="AU314" s="123">
        <v>0</v>
      </c>
      <c r="AV314" s="123">
        <v>0</v>
      </c>
      <c r="AW314" s="123">
        <v>0</v>
      </c>
      <c r="AX314" s="123">
        <v>0</v>
      </c>
      <c r="AY314" s="74">
        <f t="shared" si="207"/>
        <v>0</v>
      </c>
      <c r="AZ314" s="123">
        <v>0</v>
      </c>
      <c r="BA314" s="123">
        <v>0</v>
      </c>
      <c r="BB314" s="123">
        <v>0</v>
      </c>
      <c r="BC314" s="123">
        <v>0</v>
      </c>
      <c r="BD314" s="19"/>
      <c r="BE314" s="19"/>
      <c r="BF314" s="40"/>
      <c r="BG314" s="52"/>
      <c r="BH314" s="52"/>
      <c r="BI314" s="52"/>
      <c r="BJ314" s="41"/>
      <c r="BK314" s="1"/>
      <c r="BL314" s="1"/>
      <c r="BM314" s="19"/>
    </row>
    <row r="315" spans="1:65" ht="15.75" x14ac:dyDescent="0.25">
      <c r="A315" s="49" t="s">
        <v>623</v>
      </c>
      <c r="B315" s="57" t="s">
        <v>628</v>
      </c>
      <c r="C315" s="56" t="s">
        <v>629</v>
      </c>
      <c r="D315" s="123">
        <v>13.207974999999999</v>
      </c>
      <c r="E315" s="74">
        <f t="shared" si="196"/>
        <v>13.207974999999999</v>
      </c>
      <c r="F315" s="74">
        <f t="shared" si="197"/>
        <v>0</v>
      </c>
      <c r="G315" s="74">
        <f t="shared" si="197"/>
        <v>0</v>
      </c>
      <c r="H315" s="74">
        <f t="shared" si="197"/>
        <v>13.207974999999999</v>
      </c>
      <c r="I315" s="74">
        <f t="shared" si="197"/>
        <v>0</v>
      </c>
      <c r="J315" s="74">
        <f t="shared" si="198"/>
        <v>13.207974999999999</v>
      </c>
      <c r="K315" s="123">
        <v>0</v>
      </c>
      <c r="L315" s="123">
        <v>0</v>
      </c>
      <c r="M315" s="123">
        <v>13.207974999999999</v>
      </c>
      <c r="N315" s="123">
        <v>0</v>
      </c>
      <c r="O315" s="74">
        <f t="shared" si="199"/>
        <v>0</v>
      </c>
      <c r="P315" s="123">
        <v>0</v>
      </c>
      <c r="Q315" s="123">
        <v>0</v>
      </c>
      <c r="R315" s="123">
        <v>0</v>
      </c>
      <c r="S315" s="123">
        <v>0</v>
      </c>
      <c r="T315" s="74">
        <f t="shared" si="200"/>
        <v>0</v>
      </c>
      <c r="U315" s="123">
        <v>0</v>
      </c>
      <c r="V315" s="123">
        <v>0</v>
      </c>
      <c r="W315" s="123">
        <v>0</v>
      </c>
      <c r="X315" s="123">
        <v>0</v>
      </c>
      <c r="Y315" s="74">
        <f t="shared" si="201"/>
        <v>0</v>
      </c>
      <c r="Z315" s="123">
        <v>0</v>
      </c>
      <c r="AA315" s="123">
        <v>0</v>
      </c>
      <c r="AB315" s="123">
        <v>0</v>
      </c>
      <c r="AC315" s="123">
        <v>0</v>
      </c>
      <c r="AD315" s="123">
        <v>10.95205</v>
      </c>
      <c r="AE315" s="74">
        <f t="shared" si="202"/>
        <v>10.95205</v>
      </c>
      <c r="AF315" s="74">
        <f t="shared" si="203"/>
        <v>0</v>
      </c>
      <c r="AG315" s="74">
        <f t="shared" si="203"/>
        <v>0</v>
      </c>
      <c r="AH315" s="74">
        <f t="shared" si="203"/>
        <v>10.95205</v>
      </c>
      <c r="AI315" s="74">
        <f t="shared" si="203"/>
        <v>0</v>
      </c>
      <c r="AJ315" s="74">
        <f t="shared" si="204"/>
        <v>10.95205</v>
      </c>
      <c r="AK315" s="123">
        <v>0</v>
      </c>
      <c r="AL315" s="123">
        <v>0</v>
      </c>
      <c r="AM315" s="123">
        <v>10.95205</v>
      </c>
      <c r="AN315" s="123">
        <v>0</v>
      </c>
      <c r="AO315" s="74">
        <f t="shared" si="205"/>
        <v>0</v>
      </c>
      <c r="AP315" s="123">
        <v>0</v>
      </c>
      <c r="AQ315" s="123">
        <v>0</v>
      </c>
      <c r="AR315" s="123">
        <v>0</v>
      </c>
      <c r="AS315" s="123">
        <v>0</v>
      </c>
      <c r="AT315" s="74">
        <f t="shared" si="206"/>
        <v>0</v>
      </c>
      <c r="AU315" s="123">
        <v>0</v>
      </c>
      <c r="AV315" s="123">
        <v>0</v>
      </c>
      <c r="AW315" s="123">
        <v>0</v>
      </c>
      <c r="AX315" s="123">
        <v>0</v>
      </c>
      <c r="AY315" s="74">
        <f t="shared" si="207"/>
        <v>0</v>
      </c>
      <c r="AZ315" s="123">
        <v>0</v>
      </c>
      <c r="BA315" s="123">
        <v>0</v>
      </c>
      <c r="BB315" s="123">
        <v>0</v>
      </c>
      <c r="BC315" s="123">
        <v>0</v>
      </c>
      <c r="BD315" s="19"/>
      <c r="BE315" s="19"/>
      <c r="BF315" s="40"/>
      <c r="BG315" s="52"/>
      <c r="BH315" s="52"/>
      <c r="BI315" s="52"/>
      <c r="BJ315" s="41"/>
      <c r="BK315" s="1"/>
      <c r="BL315" s="1"/>
      <c r="BM315" s="19"/>
    </row>
    <row r="316" spans="1:65" ht="31.5" x14ac:dyDescent="0.25">
      <c r="A316" s="49" t="s">
        <v>623</v>
      </c>
      <c r="B316" s="57" t="s">
        <v>630</v>
      </c>
      <c r="C316" s="56" t="s">
        <v>631</v>
      </c>
      <c r="D316" s="123">
        <v>2.5720405300000002</v>
      </c>
      <c r="E316" s="74">
        <f t="shared" si="196"/>
        <v>0</v>
      </c>
      <c r="F316" s="74">
        <f t="shared" si="197"/>
        <v>0</v>
      </c>
      <c r="G316" s="74">
        <f t="shared" si="197"/>
        <v>0</v>
      </c>
      <c r="H316" s="74">
        <f t="shared" si="197"/>
        <v>0</v>
      </c>
      <c r="I316" s="74">
        <f t="shared" si="197"/>
        <v>0</v>
      </c>
      <c r="J316" s="74">
        <f t="shared" si="198"/>
        <v>0</v>
      </c>
      <c r="K316" s="123">
        <v>0</v>
      </c>
      <c r="L316" s="123">
        <v>0</v>
      </c>
      <c r="M316" s="123">
        <v>0</v>
      </c>
      <c r="N316" s="123">
        <v>0</v>
      </c>
      <c r="O316" s="74">
        <f t="shared" si="199"/>
        <v>0</v>
      </c>
      <c r="P316" s="123">
        <v>0</v>
      </c>
      <c r="Q316" s="123">
        <v>0</v>
      </c>
      <c r="R316" s="123">
        <v>0</v>
      </c>
      <c r="S316" s="123">
        <v>0</v>
      </c>
      <c r="T316" s="74">
        <f t="shared" si="200"/>
        <v>0</v>
      </c>
      <c r="U316" s="123">
        <v>0</v>
      </c>
      <c r="V316" s="123">
        <v>0</v>
      </c>
      <c r="W316" s="123">
        <v>0</v>
      </c>
      <c r="X316" s="123">
        <v>0</v>
      </c>
      <c r="Y316" s="74">
        <f t="shared" si="201"/>
        <v>0</v>
      </c>
      <c r="Z316" s="123">
        <v>0</v>
      </c>
      <c r="AA316" s="123">
        <v>0</v>
      </c>
      <c r="AB316" s="123">
        <v>0</v>
      </c>
      <c r="AC316" s="123">
        <v>0</v>
      </c>
      <c r="AD316" s="123">
        <v>2.1433671099999998</v>
      </c>
      <c r="AE316" s="74">
        <f t="shared" si="202"/>
        <v>0</v>
      </c>
      <c r="AF316" s="74">
        <f t="shared" si="203"/>
        <v>0</v>
      </c>
      <c r="AG316" s="74">
        <f t="shared" si="203"/>
        <v>0</v>
      </c>
      <c r="AH316" s="74">
        <f t="shared" si="203"/>
        <v>0</v>
      </c>
      <c r="AI316" s="74">
        <f t="shared" si="203"/>
        <v>0</v>
      </c>
      <c r="AJ316" s="74">
        <f t="shared" si="204"/>
        <v>0</v>
      </c>
      <c r="AK316" s="123">
        <v>0</v>
      </c>
      <c r="AL316" s="123">
        <v>0</v>
      </c>
      <c r="AM316" s="123">
        <v>0</v>
      </c>
      <c r="AN316" s="123">
        <v>0</v>
      </c>
      <c r="AO316" s="74">
        <f t="shared" si="205"/>
        <v>0</v>
      </c>
      <c r="AP316" s="123">
        <v>0</v>
      </c>
      <c r="AQ316" s="123">
        <v>0</v>
      </c>
      <c r="AR316" s="123">
        <v>0</v>
      </c>
      <c r="AS316" s="123">
        <v>0</v>
      </c>
      <c r="AT316" s="74">
        <f t="shared" si="206"/>
        <v>0</v>
      </c>
      <c r="AU316" s="123">
        <v>0</v>
      </c>
      <c r="AV316" s="123">
        <v>0</v>
      </c>
      <c r="AW316" s="123">
        <v>0</v>
      </c>
      <c r="AX316" s="123">
        <v>0</v>
      </c>
      <c r="AY316" s="74">
        <f t="shared" si="207"/>
        <v>0</v>
      </c>
      <c r="AZ316" s="123">
        <v>0</v>
      </c>
      <c r="BA316" s="123">
        <v>0</v>
      </c>
      <c r="BB316" s="123">
        <v>0</v>
      </c>
      <c r="BC316" s="123">
        <v>0</v>
      </c>
      <c r="BD316" s="19"/>
      <c r="BE316" s="19"/>
      <c r="BF316" s="40"/>
      <c r="BG316" s="52"/>
      <c r="BH316" s="52"/>
      <c r="BI316" s="52"/>
      <c r="BJ316" s="41"/>
      <c r="BK316" s="1"/>
      <c r="BL316" s="1"/>
      <c r="BM316" s="19"/>
    </row>
    <row r="317" spans="1:65" ht="15.75" x14ac:dyDescent="0.25">
      <c r="A317" s="49" t="s">
        <v>623</v>
      </c>
      <c r="B317" s="57" t="s">
        <v>632</v>
      </c>
      <c r="C317" s="56" t="s">
        <v>633</v>
      </c>
      <c r="D317" s="123">
        <v>2.2453124400000002</v>
      </c>
      <c r="E317" s="74">
        <f t="shared" si="196"/>
        <v>2.1818899999999997</v>
      </c>
      <c r="F317" s="74">
        <f t="shared" si="197"/>
        <v>0</v>
      </c>
      <c r="G317" s="74">
        <f t="shared" si="197"/>
        <v>0</v>
      </c>
      <c r="H317" s="74">
        <f t="shared" si="197"/>
        <v>2.1818899999999997</v>
      </c>
      <c r="I317" s="74">
        <f t="shared" si="197"/>
        <v>0</v>
      </c>
      <c r="J317" s="74">
        <f t="shared" si="198"/>
        <v>0</v>
      </c>
      <c r="K317" s="123">
        <v>0</v>
      </c>
      <c r="L317" s="123">
        <v>0</v>
      </c>
      <c r="M317" s="123">
        <v>0</v>
      </c>
      <c r="N317" s="123">
        <v>0</v>
      </c>
      <c r="O317" s="74">
        <f t="shared" si="199"/>
        <v>2.1818899999999997</v>
      </c>
      <c r="P317" s="123">
        <v>0</v>
      </c>
      <c r="Q317" s="123">
        <v>0</v>
      </c>
      <c r="R317" s="123">
        <v>2.1818899999999997</v>
      </c>
      <c r="S317" s="123">
        <v>0</v>
      </c>
      <c r="T317" s="74">
        <f t="shared" si="200"/>
        <v>0</v>
      </c>
      <c r="U317" s="123">
        <v>0</v>
      </c>
      <c r="V317" s="123">
        <v>0</v>
      </c>
      <c r="W317" s="123">
        <v>0</v>
      </c>
      <c r="X317" s="123">
        <v>0</v>
      </c>
      <c r="Y317" s="74">
        <f t="shared" si="201"/>
        <v>0</v>
      </c>
      <c r="Z317" s="123">
        <v>0</v>
      </c>
      <c r="AA317" s="123">
        <v>0</v>
      </c>
      <c r="AB317" s="123">
        <v>0</v>
      </c>
      <c r="AC317" s="123">
        <v>0</v>
      </c>
      <c r="AD317" s="123">
        <v>1.8710937000000001</v>
      </c>
      <c r="AE317" s="74">
        <f t="shared" si="202"/>
        <v>1.8182416700000001</v>
      </c>
      <c r="AF317" s="74">
        <f t="shared" si="203"/>
        <v>0</v>
      </c>
      <c r="AG317" s="74">
        <f t="shared" si="203"/>
        <v>0</v>
      </c>
      <c r="AH317" s="74">
        <f t="shared" si="203"/>
        <v>1.8182416700000001</v>
      </c>
      <c r="AI317" s="74">
        <f t="shared" si="203"/>
        <v>0</v>
      </c>
      <c r="AJ317" s="74">
        <f t="shared" si="204"/>
        <v>0</v>
      </c>
      <c r="AK317" s="123">
        <v>0</v>
      </c>
      <c r="AL317" s="123">
        <v>0</v>
      </c>
      <c r="AM317" s="123">
        <v>0</v>
      </c>
      <c r="AN317" s="123">
        <v>0</v>
      </c>
      <c r="AO317" s="74">
        <f t="shared" si="205"/>
        <v>1.8182416700000001</v>
      </c>
      <c r="AP317" s="123">
        <v>0</v>
      </c>
      <c r="AQ317" s="123">
        <v>0</v>
      </c>
      <c r="AR317" s="123">
        <v>1.8182416700000001</v>
      </c>
      <c r="AS317" s="123">
        <v>0</v>
      </c>
      <c r="AT317" s="74">
        <f t="shared" si="206"/>
        <v>0</v>
      </c>
      <c r="AU317" s="123">
        <v>0</v>
      </c>
      <c r="AV317" s="123">
        <v>0</v>
      </c>
      <c r="AW317" s="123">
        <v>0</v>
      </c>
      <c r="AX317" s="123">
        <v>0</v>
      </c>
      <c r="AY317" s="74">
        <f t="shared" si="207"/>
        <v>0</v>
      </c>
      <c r="AZ317" s="123">
        <v>0</v>
      </c>
      <c r="BA317" s="123">
        <v>0</v>
      </c>
      <c r="BB317" s="123">
        <v>0</v>
      </c>
      <c r="BC317" s="123">
        <v>0</v>
      </c>
      <c r="BD317" s="19"/>
      <c r="BE317" s="19"/>
      <c r="BF317" s="40"/>
      <c r="BG317" s="52"/>
      <c r="BH317" s="52"/>
      <c r="BI317" s="52"/>
      <c r="BJ317" s="41"/>
      <c r="BK317" s="1"/>
      <c r="BL317" s="1"/>
      <c r="BM317" s="19"/>
    </row>
    <row r="318" spans="1:65" ht="31.5" x14ac:dyDescent="0.25">
      <c r="A318" s="49" t="s">
        <v>623</v>
      </c>
      <c r="B318" s="57" t="s">
        <v>634</v>
      </c>
      <c r="C318" s="56" t="s">
        <v>635</v>
      </c>
      <c r="D318" s="123">
        <v>4.0688423299999998</v>
      </c>
      <c r="E318" s="74">
        <f t="shared" si="196"/>
        <v>0</v>
      </c>
      <c r="F318" s="74">
        <f t="shared" si="197"/>
        <v>0</v>
      </c>
      <c r="G318" s="74">
        <f t="shared" si="197"/>
        <v>0</v>
      </c>
      <c r="H318" s="74">
        <f t="shared" si="197"/>
        <v>0</v>
      </c>
      <c r="I318" s="74">
        <f t="shared" si="197"/>
        <v>0</v>
      </c>
      <c r="J318" s="74">
        <f t="shared" si="198"/>
        <v>0</v>
      </c>
      <c r="K318" s="123">
        <v>0</v>
      </c>
      <c r="L318" s="123">
        <v>0</v>
      </c>
      <c r="M318" s="123">
        <v>0</v>
      </c>
      <c r="N318" s="123">
        <v>0</v>
      </c>
      <c r="O318" s="74">
        <f t="shared" si="199"/>
        <v>0</v>
      </c>
      <c r="P318" s="123">
        <v>0</v>
      </c>
      <c r="Q318" s="123">
        <v>0</v>
      </c>
      <c r="R318" s="123">
        <v>0</v>
      </c>
      <c r="S318" s="123">
        <v>0</v>
      </c>
      <c r="T318" s="74">
        <f t="shared" si="200"/>
        <v>0</v>
      </c>
      <c r="U318" s="123">
        <v>0</v>
      </c>
      <c r="V318" s="123">
        <v>0</v>
      </c>
      <c r="W318" s="123">
        <v>0</v>
      </c>
      <c r="X318" s="123">
        <v>0</v>
      </c>
      <c r="Y318" s="74">
        <f t="shared" si="201"/>
        <v>0</v>
      </c>
      <c r="Z318" s="123">
        <v>0</v>
      </c>
      <c r="AA318" s="123">
        <v>0</v>
      </c>
      <c r="AB318" s="123">
        <v>0</v>
      </c>
      <c r="AC318" s="123">
        <v>0</v>
      </c>
      <c r="AD318" s="123">
        <v>3.39070194</v>
      </c>
      <c r="AE318" s="74">
        <f t="shared" si="202"/>
        <v>0</v>
      </c>
      <c r="AF318" s="74">
        <f t="shared" si="203"/>
        <v>0</v>
      </c>
      <c r="AG318" s="74">
        <f t="shared" si="203"/>
        <v>0</v>
      </c>
      <c r="AH318" s="74">
        <f t="shared" si="203"/>
        <v>0</v>
      </c>
      <c r="AI318" s="74">
        <f t="shared" si="203"/>
        <v>0</v>
      </c>
      <c r="AJ318" s="74">
        <f t="shared" si="204"/>
        <v>0</v>
      </c>
      <c r="AK318" s="123">
        <v>0</v>
      </c>
      <c r="AL318" s="123">
        <v>0</v>
      </c>
      <c r="AM318" s="123">
        <v>0</v>
      </c>
      <c r="AN318" s="123">
        <v>0</v>
      </c>
      <c r="AO318" s="74">
        <f t="shared" si="205"/>
        <v>0</v>
      </c>
      <c r="AP318" s="123">
        <v>0</v>
      </c>
      <c r="AQ318" s="123">
        <v>0</v>
      </c>
      <c r="AR318" s="123">
        <v>0</v>
      </c>
      <c r="AS318" s="123">
        <v>0</v>
      </c>
      <c r="AT318" s="74">
        <f t="shared" si="206"/>
        <v>0</v>
      </c>
      <c r="AU318" s="123">
        <v>0</v>
      </c>
      <c r="AV318" s="123">
        <v>0</v>
      </c>
      <c r="AW318" s="123">
        <v>0</v>
      </c>
      <c r="AX318" s="123">
        <v>0</v>
      </c>
      <c r="AY318" s="74">
        <f t="shared" si="207"/>
        <v>0</v>
      </c>
      <c r="AZ318" s="123">
        <v>0</v>
      </c>
      <c r="BA318" s="123">
        <v>0</v>
      </c>
      <c r="BB318" s="123">
        <v>0</v>
      </c>
      <c r="BC318" s="123">
        <v>0</v>
      </c>
      <c r="BD318" s="19"/>
      <c r="BE318" s="19"/>
      <c r="BF318" s="40"/>
      <c r="BG318" s="52"/>
      <c r="BH318" s="52"/>
      <c r="BI318" s="52"/>
      <c r="BJ318" s="41"/>
      <c r="BK318" s="1"/>
      <c r="BL318" s="1"/>
      <c r="BM318" s="19"/>
    </row>
    <row r="319" spans="1:65" ht="31.5" x14ac:dyDescent="0.25">
      <c r="A319" s="49" t="s">
        <v>623</v>
      </c>
      <c r="B319" s="57" t="s">
        <v>636</v>
      </c>
      <c r="C319" s="56" t="s">
        <v>637</v>
      </c>
      <c r="D319" s="123">
        <v>8.5752986599999996</v>
      </c>
      <c r="E319" s="74">
        <f t="shared" si="196"/>
        <v>0</v>
      </c>
      <c r="F319" s="74">
        <f t="shared" si="197"/>
        <v>0</v>
      </c>
      <c r="G319" s="74">
        <f t="shared" si="197"/>
        <v>0</v>
      </c>
      <c r="H319" s="74">
        <f t="shared" si="197"/>
        <v>0</v>
      </c>
      <c r="I319" s="74">
        <f t="shared" si="197"/>
        <v>0</v>
      </c>
      <c r="J319" s="74">
        <f t="shared" si="198"/>
        <v>0</v>
      </c>
      <c r="K319" s="123">
        <v>0</v>
      </c>
      <c r="L319" s="123">
        <v>0</v>
      </c>
      <c r="M319" s="123">
        <v>0</v>
      </c>
      <c r="N319" s="123">
        <v>0</v>
      </c>
      <c r="O319" s="74">
        <f t="shared" si="199"/>
        <v>0</v>
      </c>
      <c r="P319" s="123">
        <v>0</v>
      </c>
      <c r="Q319" s="123">
        <v>0</v>
      </c>
      <c r="R319" s="123">
        <v>0</v>
      </c>
      <c r="S319" s="123">
        <v>0</v>
      </c>
      <c r="T319" s="74">
        <f t="shared" si="200"/>
        <v>0</v>
      </c>
      <c r="U319" s="123">
        <v>0</v>
      </c>
      <c r="V319" s="123">
        <v>0</v>
      </c>
      <c r="W319" s="123">
        <v>0</v>
      </c>
      <c r="X319" s="123">
        <v>0</v>
      </c>
      <c r="Y319" s="74">
        <f t="shared" si="201"/>
        <v>0</v>
      </c>
      <c r="Z319" s="123">
        <v>0</v>
      </c>
      <c r="AA319" s="123">
        <v>0</v>
      </c>
      <c r="AB319" s="123">
        <v>0</v>
      </c>
      <c r="AC319" s="123">
        <v>0</v>
      </c>
      <c r="AD319" s="123">
        <v>7.1460822200000003</v>
      </c>
      <c r="AE319" s="74">
        <f t="shared" si="202"/>
        <v>0</v>
      </c>
      <c r="AF319" s="74">
        <f t="shared" si="203"/>
        <v>0</v>
      </c>
      <c r="AG319" s="74">
        <f t="shared" si="203"/>
        <v>0</v>
      </c>
      <c r="AH319" s="74">
        <f t="shared" si="203"/>
        <v>0</v>
      </c>
      <c r="AI319" s="74">
        <f t="shared" si="203"/>
        <v>0</v>
      </c>
      <c r="AJ319" s="74">
        <f t="shared" si="204"/>
        <v>0</v>
      </c>
      <c r="AK319" s="123">
        <v>0</v>
      </c>
      <c r="AL319" s="123">
        <v>0</v>
      </c>
      <c r="AM319" s="123">
        <v>0</v>
      </c>
      <c r="AN319" s="123">
        <v>0</v>
      </c>
      <c r="AO319" s="74">
        <f t="shared" si="205"/>
        <v>0</v>
      </c>
      <c r="AP319" s="123">
        <v>0</v>
      </c>
      <c r="AQ319" s="123">
        <v>0</v>
      </c>
      <c r="AR319" s="123">
        <v>0</v>
      </c>
      <c r="AS319" s="123">
        <v>0</v>
      </c>
      <c r="AT319" s="74">
        <f t="shared" si="206"/>
        <v>0</v>
      </c>
      <c r="AU319" s="123">
        <v>0</v>
      </c>
      <c r="AV319" s="123">
        <v>0</v>
      </c>
      <c r="AW319" s="123">
        <v>0</v>
      </c>
      <c r="AX319" s="123">
        <v>0</v>
      </c>
      <c r="AY319" s="74">
        <f t="shared" si="207"/>
        <v>0</v>
      </c>
      <c r="AZ319" s="123">
        <v>0</v>
      </c>
      <c r="BA319" s="123">
        <v>0</v>
      </c>
      <c r="BB319" s="123">
        <v>0</v>
      </c>
      <c r="BC319" s="123">
        <v>0</v>
      </c>
      <c r="BD319" s="19"/>
      <c r="BE319" s="19"/>
      <c r="BF319" s="40"/>
      <c r="BG319" s="52"/>
      <c r="BH319" s="52"/>
      <c r="BI319" s="52"/>
      <c r="BJ319" s="41"/>
      <c r="BK319" s="1"/>
      <c r="BL319" s="1"/>
      <c r="BM319" s="19"/>
    </row>
    <row r="320" spans="1:65" ht="31.5" x14ac:dyDescent="0.25">
      <c r="A320" s="49" t="s">
        <v>623</v>
      </c>
      <c r="B320" s="57" t="s">
        <v>638</v>
      </c>
      <c r="C320" s="56" t="s">
        <v>639</v>
      </c>
      <c r="D320" s="123">
        <v>2.5052191700000002</v>
      </c>
      <c r="E320" s="74">
        <f t="shared" si="196"/>
        <v>0</v>
      </c>
      <c r="F320" s="74">
        <f t="shared" si="197"/>
        <v>0</v>
      </c>
      <c r="G320" s="74">
        <f t="shared" si="197"/>
        <v>0</v>
      </c>
      <c r="H320" s="74">
        <f t="shared" si="197"/>
        <v>0</v>
      </c>
      <c r="I320" s="74">
        <f t="shared" si="197"/>
        <v>0</v>
      </c>
      <c r="J320" s="74">
        <f t="shared" si="198"/>
        <v>0</v>
      </c>
      <c r="K320" s="123">
        <v>0</v>
      </c>
      <c r="L320" s="123">
        <v>0</v>
      </c>
      <c r="M320" s="123">
        <v>0</v>
      </c>
      <c r="N320" s="123">
        <v>0</v>
      </c>
      <c r="O320" s="74">
        <f t="shared" si="199"/>
        <v>0</v>
      </c>
      <c r="P320" s="123">
        <v>0</v>
      </c>
      <c r="Q320" s="123">
        <v>0</v>
      </c>
      <c r="R320" s="123">
        <v>0</v>
      </c>
      <c r="S320" s="123">
        <v>0</v>
      </c>
      <c r="T320" s="74">
        <f t="shared" si="200"/>
        <v>0</v>
      </c>
      <c r="U320" s="123">
        <v>0</v>
      </c>
      <c r="V320" s="123">
        <v>0</v>
      </c>
      <c r="W320" s="123">
        <v>0</v>
      </c>
      <c r="X320" s="123">
        <v>0</v>
      </c>
      <c r="Y320" s="74">
        <f t="shared" si="201"/>
        <v>0</v>
      </c>
      <c r="Z320" s="123">
        <v>0</v>
      </c>
      <c r="AA320" s="123">
        <v>0</v>
      </c>
      <c r="AB320" s="123">
        <v>0</v>
      </c>
      <c r="AC320" s="123">
        <v>0</v>
      </c>
      <c r="AD320" s="123">
        <v>2.0876826400000001</v>
      </c>
      <c r="AE320" s="74">
        <f t="shared" si="202"/>
        <v>0</v>
      </c>
      <c r="AF320" s="74">
        <f t="shared" si="203"/>
        <v>0</v>
      </c>
      <c r="AG320" s="74">
        <f t="shared" si="203"/>
        <v>0</v>
      </c>
      <c r="AH320" s="74">
        <f t="shared" si="203"/>
        <v>0</v>
      </c>
      <c r="AI320" s="74">
        <f t="shared" si="203"/>
        <v>0</v>
      </c>
      <c r="AJ320" s="74">
        <f t="shared" si="204"/>
        <v>0</v>
      </c>
      <c r="AK320" s="123">
        <v>0</v>
      </c>
      <c r="AL320" s="123">
        <v>0</v>
      </c>
      <c r="AM320" s="123">
        <v>0</v>
      </c>
      <c r="AN320" s="123">
        <v>0</v>
      </c>
      <c r="AO320" s="74">
        <f t="shared" si="205"/>
        <v>0</v>
      </c>
      <c r="AP320" s="123">
        <v>0</v>
      </c>
      <c r="AQ320" s="123">
        <v>0</v>
      </c>
      <c r="AR320" s="123">
        <v>0</v>
      </c>
      <c r="AS320" s="123">
        <v>0</v>
      </c>
      <c r="AT320" s="74">
        <f t="shared" si="206"/>
        <v>0</v>
      </c>
      <c r="AU320" s="123">
        <v>0</v>
      </c>
      <c r="AV320" s="123">
        <v>0</v>
      </c>
      <c r="AW320" s="123">
        <v>0</v>
      </c>
      <c r="AX320" s="123">
        <v>0</v>
      </c>
      <c r="AY320" s="74">
        <f t="shared" si="207"/>
        <v>0</v>
      </c>
      <c r="AZ320" s="123">
        <v>0</v>
      </c>
      <c r="BA320" s="123">
        <v>0</v>
      </c>
      <c r="BB320" s="123">
        <v>0</v>
      </c>
      <c r="BC320" s="123">
        <v>0</v>
      </c>
      <c r="BD320" s="19"/>
      <c r="BE320" s="19"/>
      <c r="BF320" s="40"/>
      <c r="BG320" s="52"/>
      <c r="BH320" s="52"/>
      <c r="BI320" s="52"/>
      <c r="BJ320" s="41"/>
      <c r="BK320" s="1"/>
      <c r="BL320" s="1"/>
      <c r="BM320" s="19"/>
    </row>
    <row r="321" spans="1:65" ht="31.5" x14ac:dyDescent="0.25">
      <c r="A321" s="49" t="s">
        <v>623</v>
      </c>
      <c r="B321" s="57" t="s">
        <v>640</v>
      </c>
      <c r="C321" s="56" t="s">
        <v>641</v>
      </c>
      <c r="D321" s="123">
        <v>3.8887499999999999</v>
      </c>
      <c r="E321" s="74">
        <f t="shared" si="196"/>
        <v>0</v>
      </c>
      <c r="F321" s="74">
        <f t="shared" si="197"/>
        <v>0</v>
      </c>
      <c r="G321" s="74">
        <f t="shared" si="197"/>
        <v>0</v>
      </c>
      <c r="H321" s="74">
        <f t="shared" si="197"/>
        <v>0</v>
      </c>
      <c r="I321" s="74">
        <f t="shared" si="197"/>
        <v>0</v>
      </c>
      <c r="J321" s="74">
        <f t="shared" si="198"/>
        <v>0</v>
      </c>
      <c r="K321" s="123">
        <v>0</v>
      </c>
      <c r="L321" s="123">
        <v>0</v>
      </c>
      <c r="M321" s="123">
        <v>0</v>
      </c>
      <c r="N321" s="123">
        <v>0</v>
      </c>
      <c r="O321" s="74">
        <f t="shared" si="199"/>
        <v>0</v>
      </c>
      <c r="P321" s="123">
        <v>0</v>
      </c>
      <c r="Q321" s="123">
        <v>0</v>
      </c>
      <c r="R321" s="123">
        <v>0</v>
      </c>
      <c r="S321" s="123">
        <v>0</v>
      </c>
      <c r="T321" s="74">
        <f t="shared" si="200"/>
        <v>0</v>
      </c>
      <c r="U321" s="123">
        <v>0</v>
      </c>
      <c r="V321" s="123">
        <v>0</v>
      </c>
      <c r="W321" s="123">
        <v>0</v>
      </c>
      <c r="X321" s="123">
        <v>0</v>
      </c>
      <c r="Y321" s="74">
        <f t="shared" si="201"/>
        <v>0</v>
      </c>
      <c r="Z321" s="123">
        <v>0</v>
      </c>
      <c r="AA321" s="123">
        <v>0</v>
      </c>
      <c r="AB321" s="123">
        <v>0</v>
      </c>
      <c r="AC321" s="123">
        <v>0</v>
      </c>
      <c r="AD321" s="123">
        <v>3.2406250000000001</v>
      </c>
      <c r="AE321" s="74">
        <f t="shared" si="202"/>
        <v>0</v>
      </c>
      <c r="AF321" s="74">
        <f t="shared" si="203"/>
        <v>0</v>
      </c>
      <c r="AG321" s="74">
        <f t="shared" si="203"/>
        <v>0</v>
      </c>
      <c r="AH321" s="74">
        <f t="shared" si="203"/>
        <v>0</v>
      </c>
      <c r="AI321" s="74">
        <f t="shared" si="203"/>
        <v>0</v>
      </c>
      <c r="AJ321" s="74">
        <f t="shared" si="204"/>
        <v>0</v>
      </c>
      <c r="AK321" s="123">
        <v>0</v>
      </c>
      <c r="AL321" s="123">
        <v>0</v>
      </c>
      <c r="AM321" s="123">
        <v>0</v>
      </c>
      <c r="AN321" s="123">
        <v>0</v>
      </c>
      <c r="AO321" s="74">
        <f t="shared" si="205"/>
        <v>0</v>
      </c>
      <c r="AP321" s="123">
        <v>0</v>
      </c>
      <c r="AQ321" s="123">
        <v>0</v>
      </c>
      <c r="AR321" s="123">
        <v>0</v>
      </c>
      <c r="AS321" s="123">
        <v>0</v>
      </c>
      <c r="AT321" s="74">
        <f t="shared" si="206"/>
        <v>0</v>
      </c>
      <c r="AU321" s="123">
        <v>0</v>
      </c>
      <c r="AV321" s="123">
        <v>0</v>
      </c>
      <c r="AW321" s="123">
        <v>0</v>
      </c>
      <c r="AX321" s="123">
        <v>0</v>
      </c>
      <c r="AY321" s="74">
        <f t="shared" si="207"/>
        <v>0</v>
      </c>
      <c r="AZ321" s="123">
        <v>0</v>
      </c>
      <c r="BA321" s="123">
        <v>0</v>
      </c>
      <c r="BB321" s="123">
        <v>0</v>
      </c>
      <c r="BC321" s="123">
        <v>0</v>
      </c>
      <c r="BD321" s="19"/>
      <c r="BE321" s="19"/>
      <c r="BF321" s="40"/>
      <c r="BG321" s="52"/>
      <c r="BH321" s="52"/>
      <c r="BI321" s="52"/>
      <c r="BJ321" s="41"/>
      <c r="BK321" s="1"/>
      <c r="BL321" s="1"/>
      <c r="BM321" s="19"/>
    </row>
    <row r="322" spans="1:65" ht="15.75" x14ac:dyDescent="0.25">
      <c r="A322" s="49" t="s">
        <v>623</v>
      </c>
      <c r="B322" s="57" t="s">
        <v>642</v>
      </c>
      <c r="C322" s="56" t="s">
        <v>643</v>
      </c>
      <c r="D322" s="123">
        <v>2.8031837999999998</v>
      </c>
      <c r="E322" s="74">
        <f t="shared" si="196"/>
        <v>0</v>
      </c>
      <c r="F322" s="74">
        <f t="shared" si="197"/>
        <v>0</v>
      </c>
      <c r="G322" s="74">
        <f t="shared" si="197"/>
        <v>0</v>
      </c>
      <c r="H322" s="74">
        <f t="shared" si="197"/>
        <v>0</v>
      </c>
      <c r="I322" s="74">
        <f t="shared" si="197"/>
        <v>0</v>
      </c>
      <c r="J322" s="74">
        <f t="shared" si="198"/>
        <v>0</v>
      </c>
      <c r="K322" s="123">
        <v>0</v>
      </c>
      <c r="L322" s="123">
        <v>0</v>
      </c>
      <c r="M322" s="123">
        <v>0</v>
      </c>
      <c r="N322" s="123">
        <v>0</v>
      </c>
      <c r="O322" s="74">
        <f t="shared" si="199"/>
        <v>0</v>
      </c>
      <c r="P322" s="123">
        <v>0</v>
      </c>
      <c r="Q322" s="123">
        <v>0</v>
      </c>
      <c r="R322" s="123">
        <v>0</v>
      </c>
      <c r="S322" s="123">
        <v>0</v>
      </c>
      <c r="T322" s="74">
        <f t="shared" si="200"/>
        <v>0</v>
      </c>
      <c r="U322" s="123">
        <v>0</v>
      </c>
      <c r="V322" s="123">
        <v>0</v>
      </c>
      <c r="W322" s="123">
        <v>0</v>
      </c>
      <c r="X322" s="123">
        <v>0</v>
      </c>
      <c r="Y322" s="74">
        <f t="shared" si="201"/>
        <v>0</v>
      </c>
      <c r="Z322" s="123">
        <v>0</v>
      </c>
      <c r="AA322" s="123">
        <v>0</v>
      </c>
      <c r="AB322" s="123">
        <v>0</v>
      </c>
      <c r="AC322" s="123">
        <v>0</v>
      </c>
      <c r="AD322" s="123">
        <v>2.3359865000000002</v>
      </c>
      <c r="AE322" s="74">
        <f t="shared" si="202"/>
        <v>0</v>
      </c>
      <c r="AF322" s="74">
        <f t="shared" si="203"/>
        <v>0</v>
      </c>
      <c r="AG322" s="74">
        <f t="shared" si="203"/>
        <v>0</v>
      </c>
      <c r="AH322" s="74">
        <f t="shared" si="203"/>
        <v>0</v>
      </c>
      <c r="AI322" s="74">
        <f t="shared" si="203"/>
        <v>0</v>
      </c>
      <c r="AJ322" s="74">
        <f t="shared" si="204"/>
        <v>0</v>
      </c>
      <c r="AK322" s="123">
        <v>0</v>
      </c>
      <c r="AL322" s="123">
        <v>0</v>
      </c>
      <c r="AM322" s="123">
        <v>0</v>
      </c>
      <c r="AN322" s="123">
        <v>0</v>
      </c>
      <c r="AO322" s="74">
        <f t="shared" si="205"/>
        <v>0</v>
      </c>
      <c r="AP322" s="123">
        <v>0</v>
      </c>
      <c r="AQ322" s="123">
        <v>0</v>
      </c>
      <c r="AR322" s="123">
        <v>0</v>
      </c>
      <c r="AS322" s="123">
        <v>0</v>
      </c>
      <c r="AT322" s="74">
        <f t="shared" si="206"/>
        <v>0</v>
      </c>
      <c r="AU322" s="123">
        <v>0</v>
      </c>
      <c r="AV322" s="123">
        <v>0</v>
      </c>
      <c r="AW322" s="123">
        <v>0</v>
      </c>
      <c r="AX322" s="123">
        <v>0</v>
      </c>
      <c r="AY322" s="74">
        <f t="shared" si="207"/>
        <v>0</v>
      </c>
      <c r="AZ322" s="123">
        <v>0</v>
      </c>
      <c r="BA322" s="123">
        <v>0</v>
      </c>
      <c r="BB322" s="123">
        <v>0</v>
      </c>
      <c r="BC322" s="123">
        <v>0</v>
      </c>
      <c r="BD322" s="19"/>
      <c r="BE322" s="19"/>
      <c r="BF322" s="40"/>
      <c r="BG322" s="52"/>
      <c r="BH322" s="52"/>
      <c r="BI322" s="52"/>
      <c r="BJ322" s="41"/>
      <c r="BK322" s="1"/>
      <c r="BL322" s="1"/>
      <c r="BM322" s="19"/>
    </row>
    <row r="323" spans="1:65" ht="15.75" x14ac:dyDescent="0.25">
      <c r="A323" s="49" t="s">
        <v>623</v>
      </c>
      <c r="B323" s="57" t="s">
        <v>644</v>
      </c>
      <c r="C323" s="56" t="s">
        <v>645</v>
      </c>
      <c r="D323" s="123">
        <v>0.89569759000000004</v>
      </c>
      <c r="E323" s="74">
        <f t="shared" si="196"/>
        <v>0.68400000000000005</v>
      </c>
      <c r="F323" s="74">
        <f t="shared" si="197"/>
        <v>0</v>
      </c>
      <c r="G323" s="74">
        <f t="shared" si="197"/>
        <v>0</v>
      </c>
      <c r="H323" s="74">
        <f t="shared" si="197"/>
        <v>0.68400000000000005</v>
      </c>
      <c r="I323" s="74">
        <f t="shared" si="197"/>
        <v>0</v>
      </c>
      <c r="J323" s="74">
        <f t="shared" si="198"/>
        <v>0</v>
      </c>
      <c r="K323" s="123">
        <v>0</v>
      </c>
      <c r="L323" s="123">
        <v>0</v>
      </c>
      <c r="M323" s="123">
        <v>0</v>
      </c>
      <c r="N323" s="123">
        <v>0</v>
      </c>
      <c r="O323" s="74">
        <f t="shared" si="199"/>
        <v>0</v>
      </c>
      <c r="P323" s="123">
        <v>0</v>
      </c>
      <c r="Q323" s="123">
        <v>0</v>
      </c>
      <c r="R323" s="123">
        <v>0</v>
      </c>
      <c r="S323" s="123">
        <v>0</v>
      </c>
      <c r="T323" s="74">
        <f t="shared" si="200"/>
        <v>0</v>
      </c>
      <c r="U323" s="123">
        <v>0</v>
      </c>
      <c r="V323" s="123">
        <v>0</v>
      </c>
      <c r="W323" s="123">
        <v>0</v>
      </c>
      <c r="X323" s="123">
        <v>0</v>
      </c>
      <c r="Y323" s="74">
        <f t="shared" si="201"/>
        <v>0.68400000000000005</v>
      </c>
      <c r="Z323" s="123">
        <v>0</v>
      </c>
      <c r="AA323" s="123">
        <v>0</v>
      </c>
      <c r="AB323" s="123">
        <v>0.68400000000000005</v>
      </c>
      <c r="AC323" s="123">
        <v>0</v>
      </c>
      <c r="AD323" s="123">
        <v>0.74641466000000001</v>
      </c>
      <c r="AE323" s="74">
        <f t="shared" si="202"/>
        <v>0.56999999999999995</v>
      </c>
      <c r="AF323" s="74">
        <f t="shared" si="203"/>
        <v>0</v>
      </c>
      <c r="AG323" s="74">
        <f t="shared" si="203"/>
        <v>0</v>
      </c>
      <c r="AH323" s="74">
        <f t="shared" si="203"/>
        <v>0.56999999999999995</v>
      </c>
      <c r="AI323" s="74">
        <f t="shared" si="203"/>
        <v>0</v>
      </c>
      <c r="AJ323" s="74">
        <f t="shared" si="204"/>
        <v>0</v>
      </c>
      <c r="AK323" s="123">
        <v>0</v>
      </c>
      <c r="AL323" s="123">
        <v>0</v>
      </c>
      <c r="AM323" s="123">
        <v>0</v>
      </c>
      <c r="AN323" s="123">
        <v>0</v>
      </c>
      <c r="AO323" s="74">
        <f t="shared" si="205"/>
        <v>0</v>
      </c>
      <c r="AP323" s="123">
        <v>0</v>
      </c>
      <c r="AQ323" s="123">
        <v>0</v>
      </c>
      <c r="AR323" s="123">
        <v>0</v>
      </c>
      <c r="AS323" s="123">
        <v>0</v>
      </c>
      <c r="AT323" s="74">
        <f t="shared" si="206"/>
        <v>0</v>
      </c>
      <c r="AU323" s="123">
        <v>0</v>
      </c>
      <c r="AV323" s="123">
        <v>0</v>
      </c>
      <c r="AW323" s="123">
        <v>0</v>
      </c>
      <c r="AX323" s="123">
        <v>0</v>
      </c>
      <c r="AY323" s="74">
        <f t="shared" si="207"/>
        <v>0.56999999999999995</v>
      </c>
      <c r="AZ323" s="123">
        <v>0</v>
      </c>
      <c r="BA323" s="123">
        <v>0</v>
      </c>
      <c r="BB323" s="123">
        <v>0.56999999999999995</v>
      </c>
      <c r="BC323" s="123">
        <v>0</v>
      </c>
      <c r="BD323" s="19"/>
      <c r="BE323" s="19"/>
      <c r="BF323" s="40"/>
      <c r="BG323" s="52"/>
      <c r="BH323" s="52"/>
      <c r="BI323" s="52"/>
      <c r="BJ323" s="41"/>
      <c r="BK323" s="1"/>
      <c r="BL323" s="1"/>
      <c r="BM323" s="19"/>
    </row>
    <row r="324" spans="1:65" ht="31.5" x14ac:dyDescent="0.25">
      <c r="A324" s="49" t="s">
        <v>623</v>
      </c>
      <c r="B324" s="57" t="s">
        <v>646</v>
      </c>
      <c r="C324" s="56" t="s">
        <v>647</v>
      </c>
      <c r="D324" s="123">
        <v>0.73814835600000006</v>
      </c>
      <c r="E324" s="74">
        <f t="shared" si="196"/>
        <v>0.73814400000000002</v>
      </c>
      <c r="F324" s="74">
        <f t="shared" si="197"/>
        <v>0</v>
      </c>
      <c r="G324" s="74">
        <f t="shared" si="197"/>
        <v>0</v>
      </c>
      <c r="H324" s="74">
        <f t="shared" si="197"/>
        <v>0.73814400000000002</v>
      </c>
      <c r="I324" s="74">
        <f t="shared" si="197"/>
        <v>0</v>
      </c>
      <c r="J324" s="74">
        <f t="shared" si="198"/>
        <v>0</v>
      </c>
      <c r="K324" s="123">
        <v>0</v>
      </c>
      <c r="L324" s="123">
        <v>0</v>
      </c>
      <c r="M324" s="123">
        <v>0</v>
      </c>
      <c r="N324" s="123">
        <v>0</v>
      </c>
      <c r="O324" s="74">
        <f t="shared" si="199"/>
        <v>0.73814400000000002</v>
      </c>
      <c r="P324" s="123">
        <v>0</v>
      </c>
      <c r="Q324" s="123">
        <v>0</v>
      </c>
      <c r="R324" s="123">
        <v>0.73814400000000002</v>
      </c>
      <c r="S324" s="123">
        <v>0</v>
      </c>
      <c r="T324" s="74">
        <f t="shared" si="200"/>
        <v>0</v>
      </c>
      <c r="U324" s="123">
        <v>0</v>
      </c>
      <c r="V324" s="123">
        <v>0</v>
      </c>
      <c r="W324" s="123">
        <v>0</v>
      </c>
      <c r="X324" s="123">
        <v>0</v>
      </c>
      <c r="Y324" s="74">
        <f t="shared" si="201"/>
        <v>0</v>
      </c>
      <c r="Z324" s="123">
        <v>0</v>
      </c>
      <c r="AA324" s="123">
        <v>0</v>
      </c>
      <c r="AB324" s="123">
        <v>0</v>
      </c>
      <c r="AC324" s="123">
        <v>0</v>
      </c>
      <c r="AD324" s="123">
        <v>0.61512363000000003</v>
      </c>
      <c r="AE324" s="74">
        <f t="shared" si="202"/>
        <v>0.61512</v>
      </c>
      <c r="AF324" s="74">
        <f t="shared" si="203"/>
        <v>0</v>
      </c>
      <c r="AG324" s="74">
        <f t="shared" si="203"/>
        <v>0</v>
      </c>
      <c r="AH324" s="74">
        <f t="shared" si="203"/>
        <v>0.61512</v>
      </c>
      <c r="AI324" s="74">
        <f t="shared" si="203"/>
        <v>0</v>
      </c>
      <c r="AJ324" s="74">
        <f t="shared" si="204"/>
        <v>0</v>
      </c>
      <c r="AK324" s="123">
        <v>0</v>
      </c>
      <c r="AL324" s="123">
        <v>0</v>
      </c>
      <c r="AM324" s="123">
        <v>0</v>
      </c>
      <c r="AN324" s="123">
        <v>0</v>
      </c>
      <c r="AO324" s="74">
        <f t="shared" si="205"/>
        <v>0.61512</v>
      </c>
      <c r="AP324" s="123">
        <v>0</v>
      </c>
      <c r="AQ324" s="123">
        <v>0</v>
      </c>
      <c r="AR324" s="123">
        <v>0.61512</v>
      </c>
      <c r="AS324" s="123">
        <v>0</v>
      </c>
      <c r="AT324" s="74">
        <f t="shared" si="206"/>
        <v>0</v>
      </c>
      <c r="AU324" s="123">
        <v>0</v>
      </c>
      <c r="AV324" s="123">
        <v>0</v>
      </c>
      <c r="AW324" s="123">
        <v>0</v>
      </c>
      <c r="AX324" s="123">
        <v>0</v>
      </c>
      <c r="AY324" s="74">
        <f t="shared" si="207"/>
        <v>0</v>
      </c>
      <c r="AZ324" s="123">
        <v>0</v>
      </c>
      <c r="BA324" s="123">
        <v>0</v>
      </c>
      <c r="BB324" s="123">
        <v>0</v>
      </c>
      <c r="BC324" s="123">
        <v>0</v>
      </c>
      <c r="BD324" s="19"/>
      <c r="BE324" s="19"/>
      <c r="BF324" s="40"/>
      <c r="BG324" s="52"/>
      <c r="BH324" s="52"/>
      <c r="BI324" s="52"/>
      <c r="BJ324" s="41"/>
      <c r="BK324" s="1"/>
      <c r="BL324" s="1"/>
      <c r="BM324" s="19"/>
    </row>
    <row r="325" spans="1:65" ht="47.25" x14ac:dyDescent="0.25">
      <c r="A325" s="49" t="s">
        <v>623</v>
      </c>
      <c r="B325" s="57" t="s">
        <v>648</v>
      </c>
      <c r="C325" s="56" t="s">
        <v>649</v>
      </c>
      <c r="D325" s="123">
        <v>1.5257512799999999</v>
      </c>
      <c r="E325" s="74">
        <f t="shared" si="196"/>
        <v>1.4178599999999999</v>
      </c>
      <c r="F325" s="74">
        <f t="shared" si="197"/>
        <v>0</v>
      </c>
      <c r="G325" s="74">
        <f t="shared" si="197"/>
        <v>0</v>
      </c>
      <c r="H325" s="74">
        <f t="shared" si="197"/>
        <v>1.4178599999999999</v>
      </c>
      <c r="I325" s="74">
        <f t="shared" si="197"/>
        <v>0</v>
      </c>
      <c r="J325" s="74">
        <f t="shared" si="198"/>
        <v>0</v>
      </c>
      <c r="K325" s="123">
        <v>0</v>
      </c>
      <c r="L325" s="123">
        <v>0</v>
      </c>
      <c r="M325" s="123">
        <v>0</v>
      </c>
      <c r="N325" s="123">
        <v>0</v>
      </c>
      <c r="O325" s="74">
        <f t="shared" si="199"/>
        <v>0</v>
      </c>
      <c r="P325" s="123">
        <v>0</v>
      </c>
      <c r="Q325" s="123">
        <v>0</v>
      </c>
      <c r="R325" s="123">
        <v>0</v>
      </c>
      <c r="S325" s="123">
        <v>0</v>
      </c>
      <c r="T325" s="74">
        <f t="shared" si="200"/>
        <v>1.4178599999999999</v>
      </c>
      <c r="U325" s="123">
        <v>0</v>
      </c>
      <c r="V325" s="123">
        <v>0</v>
      </c>
      <c r="W325" s="123">
        <v>1.4178599999999999</v>
      </c>
      <c r="X325" s="123">
        <v>0</v>
      </c>
      <c r="Y325" s="74">
        <f t="shared" si="201"/>
        <v>0</v>
      </c>
      <c r="Z325" s="123">
        <v>0</v>
      </c>
      <c r="AA325" s="123">
        <v>0</v>
      </c>
      <c r="AB325" s="123">
        <v>0</v>
      </c>
      <c r="AC325" s="123">
        <v>0</v>
      </c>
      <c r="AD325" s="123">
        <v>1.2714593999999999</v>
      </c>
      <c r="AE325" s="74">
        <f t="shared" si="202"/>
        <v>1.1815499999999999</v>
      </c>
      <c r="AF325" s="74">
        <f t="shared" si="203"/>
        <v>0</v>
      </c>
      <c r="AG325" s="74">
        <f t="shared" si="203"/>
        <v>0</v>
      </c>
      <c r="AH325" s="74">
        <f t="shared" si="203"/>
        <v>1.1815499999999999</v>
      </c>
      <c r="AI325" s="74">
        <f t="shared" si="203"/>
        <v>0</v>
      </c>
      <c r="AJ325" s="74">
        <f t="shared" si="204"/>
        <v>0</v>
      </c>
      <c r="AK325" s="123">
        <v>0</v>
      </c>
      <c r="AL325" s="123">
        <v>0</v>
      </c>
      <c r="AM325" s="123">
        <v>0</v>
      </c>
      <c r="AN325" s="123">
        <v>0</v>
      </c>
      <c r="AO325" s="74">
        <f t="shared" si="205"/>
        <v>1.1815499999999999</v>
      </c>
      <c r="AP325" s="123">
        <v>0</v>
      </c>
      <c r="AQ325" s="123">
        <v>0</v>
      </c>
      <c r="AR325" s="123">
        <v>1.1815499999999999</v>
      </c>
      <c r="AS325" s="123">
        <v>0</v>
      </c>
      <c r="AT325" s="74">
        <f t="shared" si="206"/>
        <v>0</v>
      </c>
      <c r="AU325" s="123">
        <v>0</v>
      </c>
      <c r="AV325" s="123">
        <v>0</v>
      </c>
      <c r="AW325" s="123">
        <v>0</v>
      </c>
      <c r="AX325" s="123">
        <v>0</v>
      </c>
      <c r="AY325" s="74">
        <f t="shared" si="207"/>
        <v>0</v>
      </c>
      <c r="AZ325" s="123">
        <v>0</v>
      </c>
      <c r="BA325" s="123">
        <v>0</v>
      </c>
      <c r="BB325" s="123">
        <v>0</v>
      </c>
      <c r="BC325" s="123">
        <v>0</v>
      </c>
      <c r="BD325" s="19"/>
      <c r="BE325" s="19"/>
      <c r="BF325" s="40"/>
      <c r="BG325" s="52"/>
      <c r="BH325" s="52"/>
      <c r="BI325" s="52"/>
      <c r="BJ325" s="41"/>
      <c r="BK325" s="1"/>
      <c r="BL325" s="1"/>
      <c r="BM325" s="19"/>
    </row>
    <row r="326" spans="1:65" ht="31.5" x14ac:dyDescent="0.25">
      <c r="A326" s="49" t="s">
        <v>623</v>
      </c>
      <c r="B326" s="57" t="s">
        <v>650</v>
      </c>
      <c r="C326" s="56" t="s">
        <v>651</v>
      </c>
      <c r="D326" s="123">
        <v>0.50201896000000001</v>
      </c>
      <c r="E326" s="74">
        <f t="shared" si="196"/>
        <v>0.64281600000000005</v>
      </c>
      <c r="F326" s="74">
        <f t="shared" si="197"/>
        <v>0</v>
      </c>
      <c r="G326" s="74">
        <f t="shared" si="197"/>
        <v>0</v>
      </c>
      <c r="H326" s="74">
        <f t="shared" si="197"/>
        <v>0.64281600000000005</v>
      </c>
      <c r="I326" s="74">
        <f t="shared" si="197"/>
        <v>0</v>
      </c>
      <c r="J326" s="74">
        <f t="shared" si="198"/>
        <v>0</v>
      </c>
      <c r="K326" s="123">
        <v>0</v>
      </c>
      <c r="L326" s="123">
        <v>0</v>
      </c>
      <c r="M326" s="123">
        <v>0</v>
      </c>
      <c r="N326" s="123">
        <v>0</v>
      </c>
      <c r="O326" s="74">
        <f t="shared" si="199"/>
        <v>0</v>
      </c>
      <c r="P326" s="123">
        <v>0</v>
      </c>
      <c r="Q326" s="123">
        <v>0</v>
      </c>
      <c r="R326" s="123">
        <v>0</v>
      </c>
      <c r="S326" s="123">
        <v>0</v>
      </c>
      <c r="T326" s="74">
        <f t="shared" si="200"/>
        <v>0.64281600000000005</v>
      </c>
      <c r="U326" s="123">
        <v>0</v>
      </c>
      <c r="V326" s="123">
        <v>0</v>
      </c>
      <c r="W326" s="123">
        <v>0.64281600000000005</v>
      </c>
      <c r="X326" s="123">
        <v>0</v>
      </c>
      <c r="Y326" s="74">
        <f t="shared" si="201"/>
        <v>0</v>
      </c>
      <c r="Z326" s="123">
        <v>0</v>
      </c>
      <c r="AA326" s="123">
        <v>0</v>
      </c>
      <c r="AB326" s="123">
        <v>0</v>
      </c>
      <c r="AC326" s="123">
        <v>0</v>
      </c>
      <c r="AD326" s="123">
        <v>0.41834913000000001</v>
      </c>
      <c r="AE326" s="74">
        <f t="shared" si="202"/>
        <v>0.53567999999999993</v>
      </c>
      <c r="AF326" s="74">
        <f t="shared" si="203"/>
        <v>0</v>
      </c>
      <c r="AG326" s="74">
        <f t="shared" si="203"/>
        <v>0</v>
      </c>
      <c r="AH326" s="74">
        <f t="shared" si="203"/>
        <v>0.53567999999999993</v>
      </c>
      <c r="AI326" s="74">
        <f t="shared" si="203"/>
        <v>0</v>
      </c>
      <c r="AJ326" s="74">
        <f t="shared" si="204"/>
        <v>0</v>
      </c>
      <c r="AK326" s="123">
        <v>0</v>
      </c>
      <c r="AL326" s="123">
        <v>0</v>
      </c>
      <c r="AM326" s="123">
        <v>0</v>
      </c>
      <c r="AN326" s="123">
        <v>0</v>
      </c>
      <c r="AO326" s="74">
        <f t="shared" si="205"/>
        <v>0.53567999999999993</v>
      </c>
      <c r="AP326" s="123">
        <v>0</v>
      </c>
      <c r="AQ326" s="123">
        <v>0</v>
      </c>
      <c r="AR326" s="123">
        <v>0.53567999999999993</v>
      </c>
      <c r="AS326" s="123">
        <v>0</v>
      </c>
      <c r="AT326" s="74">
        <f t="shared" si="206"/>
        <v>0</v>
      </c>
      <c r="AU326" s="123">
        <v>0</v>
      </c>
      <c r="AV326" s="123">
        <v>0</v>
      </c>
      <c r="AW326" s="123">
        <v>0</v>
      </c>
      <c r="AX326" s="123">
        <v>0</v>
      </c>
      <c r="AY326" s="74">
        <f t="shared" si="207"/>
        <v>0</v>
      </c>
      <c r="AZ326" s="123">
        <v>0</v>
      </c>
      <c r="BA326" s="123">
        <v>0</v>
      </c>
      <c r="BB326" s="123">
        <v>0</v>
      </c>
      <c r="BC326" s="123">
        <v>0</v>
      </c>
      <c r="BD326" s="19"/>
      <c r="BE326" s="19"/>
      <c r="BF326" s="40"/>
      <c r="BG326" s="52"/>
      <c r="BH326" s="52"/>
      <c r="BI326" s="52"/>
      <c r="BJ326" s="41"/>
      <c r="BK326" s="1"/>
      <c r="BL326" s="1"/>
      <c r="BM326" s="19"/>
    </row>
    <row r="327" spans="1:65" ht="31.5" x14ac:dyDescent="0.25">
      <c r="A327" s="49" t="s">
        <v>623</v>
      </c>
      <c r="B327" s="57" t="s">
        <v>652</v>
      </c>
      <c r="C327" s="56" t="s">
        <v>653</v>
      </c>
      <c r="D327" s="123">
        <v>1.2634144300000001</v>
      </c>
      <c r="E327" s="74">
        <f t="shared" si="196"/>
        <v>1.3013160000000001</v>
      </c>
      <c r="F327" s="74">
        <f t="shared" si="197"/>
        <v>0</v>
      </c>
      <c r="G327" s="74">
        <f t="shared" si="197"/>
        <v>0</v>
      </c>
      <c r="H327" s="74">
        <f t="shared" si="197"/>
        <v>1.3013160000000001</v>
      </c>
      <c r="I327" s="74">
        <f t="shared" si="197"/>
        <v>0</v>
      </c>
      <c r="J327" s="74">
        <f t="shared" si="198"/>
        <v>0</v>
      </c>
      <c r="K327" s="123">
        <v>0</v>
      </c>
      <c r="L327" s="123">
        <v>0</v>
      </c>
      <c r="M327" s="123">
        <v>0</v>
      </c>
      <c r="N327" s="123">
        <v>0</v>
      </c>
      <c r="O327" s="74">
        <f t="shared" si="199"/>
        <v>0</v>
      </c>
      <c r="P327" s="123">
        <v>0</v>
      </c>
      <c r="Q327" s="123">
        <v>0</v>
      </c>
      <c r="R327" s="123">
        <v>0</v>
      </c>
      <c r="S327" s="123">
        <v>0</v>
      </c>
      <c r="T327" s="74">
        <f t="shared" si="200"/>
        <v>1.3013160000000001</v>
      </c>
      <c r="U327" s="123">
        <v>0</v>
      </c>
      <c r="V327" s="123">
        <v>0</v>
      </c>
      <c r="W327" s="123">
        <v>1.3013160000000001</v>
      </c>
      <c r="X327" s="123">
        <v>0</v>
      </c>
      <c r="Y327" s="74">
        <f t="shared" si="201"/>
        <v>0</v>
      </c>
      <c r="Z327" s="123">
        <v>0</v>
      </c>
      <c r="AA327" s="123">
        <v>0</v>
      </c>
      <c r="AB327" s="123">
        <v>0</v>
      </c>
      <c r="AC327" s="123">
        <v>0</v>
      </c>
      <c r="AD327" s="123">
        <v>1.0528453600000001</v>
      </c>
      <c r="AE327" s="74">
        <f t="shared" si="202"/>
        <v>1.08443</v>
      </c>
      <c r="AF327" s="74">
        <f t="shared" si="203"/>
        <v>0</v>
      </c>
      <c r="AG327" s="74">
        <f t="shared" si="203"/>
        <v>0</v>
      </c>
      <c r="AH327" s="74">
        <f t="shared" si="203"/>
        <v>1.08443</v>
      </c>
      <c r="AI327" s="74">
        <f t="shared" si="203"/>
        <v>0</v>
      </c>
      <c r="AJ327" s="74">
        <f t="shared" si="204"/>
        <v>0</v>
      </c>
      <c r="AK327" s="123">
        <v>0</v>
      </c>
      <c r="AL327" s="123">
        <v>0</v>
      </c>
      <c r="AM327" s="123">
        <v>0</v>
      </c>
      <c r="AN327" s="123">
        <v>0</v>
      </c>
      <c r="AO327" s="74">
        <f t="shared" si="205"/>
        <v>1.08443</v>
      </c>
      <c r="AP327" s="123">
        <v>0</v>
      </c>
      <c r="AQ327" s="123">
        <v>0</v>
      </c>
      <c r="AR327" s="123">
        <v>1.08443</v>
      </c>
      <c r="AS327" s="123">
        <v>0</v>
      </c>
      <c r="AT327" s="74">
        <f t="shared" si="206"/>
        <v>0</v>
      </c>
      <c r="AU327" s="123">
        <v>0</v>
      </c>
      <c r="AV327" s="123">
        <v>0</v>
      </c>
      <c r="AW327" s="123">
        <v>0</v>
      </c>
      <c r="AX327" s="123">
        <v>0</v>
      </c>
      <c r="AY327" s="74">
        <f t="shared" si="207"/>
        <v>0</v>
      </c>
      <c r="AZ327" s="123">
        <v>0</v>
      </c>
      <c r="BA327" s="123">
        <v>0</v>
      </c>
      <c r="BB327" s="123">
        <v>0</v>
      </c>
      <c r="BC327" s="123">
        <v>0</v>
      </c>
      <c r="BD327" s="19"/>
      <c r="BE327" s="19"/>
      <c r="BF327" s="40"/>
      <c r="BG327" s="52"/>
      <c r="BH327" s="52"/>
      <c r="BI327" s="52"/>
      <c r="BJ327" s="41"/>
      <c r="BK327" s="1"/>
      <c r="BL327" s="1"/>
      <c r="BM327" s="19"/>
    </row>
    <row r="328" spans="1:65" ht="15.75" x14ac:dyDescent="0.25">
      <c r="A328" s="49" t="s">
        <v>623</v>
      </c>
      <c r="B328" s="57" t="s">
        <v>654</v>
      </c>
      <c r="C328" s="56" t="s">
        <v>655</v>
      </c>
      <c r="D328" s="123">
        <v>1.4612875699999999</v>
      </c>
      <c r="E328" s="74">
        <f t="shared" si="196"/>
        <v>1.4147639999999999</v>
      </c>
      <c r="F328" s="74">
        <f t="shared" si="197"/>
        <v>0</v>
      </c>
      <c r="G328" s="74">
        <f t="shared" si="197"/>
        <v>0</v>
      </c>
      <c r="H328" s="74">
        <f t="shared" si="197"/>
        <v>1.4147639999999999</v>
      </c>
      <c r="I328" s="74">
        <f t="shared" si="197"/>
        <v>0</v>
      </c>
      <c r="J328" s="74">
        <f t="shared" si="198"/>
        <v>0</v>
      </c>
      <c r="K328" s="123">
        <v>0</v>
      </c>
      <c r="L328" s="123">
        <v>0</v>
      </c>
      <c r="M328" s="123">
        <v>0</v>
      </c>
      <c r="N328" s="123">
        <v>0</v>
      </c>
      <c r="O328" s="74">
        <f t="shared" si="199"/>
        <v>0</v>
      </c>
      <c r="P328" s="123">
        <v>0</v>
      </c>
      <c r="Q328" s="123">
        <v>0</v>
      </c>
      <c r="R328" s="123">
        <v>0</v>
      </c>
      <c r="S328" s="123">
        <v>0</v>
      </c>
      <c r="T328" s="74">
        <f t="shared" si="200"/>
        <v>1.4147639999999999</v>
      </c>
      <c r="U328" s="123">
        <v>0</v>
      </c>
      <c r="V328" s="123">
        <v>0</v>
      </c>
      <c r="W328" s="123">
        <v>1.4147639999999999</v>
      </c>
      <c r="X328" s="123">
        <v>0</v>
      </c>
      <c r="Y328" s="74">
        <f t="shared" si="201"/>
        <v>0</v>
      </c>
      <c r="Z328" s="123">
        <v>0</v>
      </c>
      <c r="AA328" s="123">
        <v>0</v>
      </c>
      <c r="AB328" s="123">
        <v>0</v>
      </c>
      <c r="AC328" s="123">
        <v>0</v>
      </c>
      <c r="AD328" s="123">
        <v>1.21773964</v>
      </c>
      <c r="AE328" s="74">
        <f t="shared" si="202"/>
        <v>1.1789700000000001</v>
      </c>
      <c r="AF328" s="74">
        <f t="shared" si="203"/>
        <v>0</v>
      </c>
      <c r="AG328" s="74">
        <f t="shared" si="203"/>
        <v>0</v>
      </c>
      <c r="AH328" s="74">
        <f t="shared" si="203"/>
        <v>1.1789700000000001</v>
      </c>
      <c r="AI328" s="74">
        <f t="shared" si="203"/>
        <v>0</v>
      </c>
      <c r="AJ328" s="74">
        <f t="shared" si="204"/>
        <v>0</v>
      </c>
      <c r="AK328" s="123">
        <v>0</v>
      </c>
      <c r="AL328" s="123">
        <v>0</v>
      </c>
      <c r="AM328" s="123">
        <v>0</v>
      </c>
      <c r="AN328" s="123">
        <v>0</v>
      </c>
      <c r="AO328" s="74">
        <f t="shared" si="205"/>
        <v>0</v>
      </c>
      <c r="AP328" s="123">
        <v>0</v>
      </c>
      <c r="AQ328" s="123">
        <v>0</v>
      </c>
      <c r="AR328" s="123">
        <v>0</v>
      </c>
      <c r="AS328" s="123">
        <v>0</v>
      </c>
      <c r="AT328" s="74">
        <f t="shared" si="206"/>
        <v>1.1789700000000001</v>
      </c>
      <c r="AU328" s="123">
        <v>0</v>
      </c>
      <c r="AV328" s="123">
        <v>0</v>
      </c>
      <c r="AW328" s="123">
        <v>1.1789700000000001</v>
      </c>
      <c r="AX328" s="123">
        <v>0</v>
      </c>
      <c r="AY328" s="74">
        <f t="shared" si="207"/>
        <v>0</v>
      </c>
      <c r="AZ328" s="123">
        <v>0</v>
      </c>
      <c r="BA328" s="123">
        <v>0</v>
      </c>
      <c r="BB328" s="123">
        <v>0</v>
      </c>
      <c r="BC328" s="123">
        <v>0</v>
      </c>
      <c r="BD328" s="19"/>
      <c r="BE328" s="19"/>
      <c r="BF328" s="40"/>
      <c r="BG328" s="52"/>
      <c r="BH328" s="52"/>
      <c r="BI328" s="52"/>
      <c r="BJ328" s="41"/>
      <c r="BK328" s="1"/>
      <c r="BL328" s="1"/>
      <c r="BM328" s="19"/>
    </row>
    <row r="329" spans="1:65" ht="15.75" x14ac:dyDescent="0.25">
      <c r="A329" s="49" t="s">
        <v>623</v>
      </c>
      <c r="B329" s="57" t="s">
        <v>656</v>
      </c>
      <c r="C329" s="56" t="s">
        <v>657</v>
      </c>
      <c r="D329" s="123">
        <v>3.0136373999999999</v>
      </c>
      <c r="E329" s="74">
        <f t="shared" si="196"/>
        <v>3.12</v>
      </c>
      <c r="F329" s="74">
        <f t="shared" si="197"/>
        <v>0</v>
      </c>
      <c r="G329" s="74">
        <f t="shared" si="197"/>
        <v>0</v>
      </c>
      <c r="H329" s="74">
        <f t="shared" si="197"/>
        <v>3.12</v>
      </c>
      <c r="I329" s="74">
        <f t="shared" si="197"/>
        <v>0</v>
      </c>
      <c r="J329" s="74">
        <f t="shared" si="198"/>
        <v>0</v>
      </c>
      <c r="K329" s="123">
        <v>0</v>
      </c>
      <c r="L329" s="123">
        <v>0</v>
      </c>
      <c r="M329" s="123">
        <v>0</v>
      </c>
      <c r="N329" s="123">
        <v>0</v>
      </c>
      <c r="O329" s="74">
        <f t="shared" si="199"/>
        <v>3.12</v>
      </c>
      <c r="P329" s="123">
        <v>0</v>
      </c>
      <c r="Q329" s="123">
        <v>0</v>
      </c>
      <c r="R329" s="123">
        <v>3.12</v>
      </c>
      <c r="S329" s="123">
        <v>0</v>
      </c>
      <c r="T329" s="74">
        <f t="shared" si="200"/>
        <v>0</v>
      </c>
      <c r="U329" s="123">
        <v>0</v>
      </c>
      <c r="V329" s="123">
        <v>0</v>
      </c>
      <c r="W329" s="123">
        <v>0</v>
      </c>
      <c r="X329" s="123">
        <v>0</v>
      </c>
      <c r="Y329" s="74">
        <f t="shared" si="201"/>
        <v>0</v>
      </c>
      <c r="Z329" s="123">
        <v>0</v>
      </c>
      <c r="AA329" s="123">
        <v>0</v>
      </c>
      <c r="AB329" s="123">
        <v>0</v>
      </c>
      <c r="AC329" s="123">
        <v>0</v>
      </c>
      <c r="AD329" s="123">
        <v>2.5113645</v>
      </c>
      <c r="AE329" s="74">
        <f t="shared" si="202"/>
        <v>2.6</v>
      </c>
      <c r="AF329" s="74">
        <f t="shared" si="203"/>
        <v>0</v>
      </c>
      <c r="AG329" s="74">
        <f t="shared" si="203"/>
        <v>0</v>
      </c>
      <c r="AH329" s="74">
        <f t="shared" si="203"/>
        <v>2.6</v>
      </c>
      <c r="AI329" s="74">
        <f t="shared" si="203"/>
        <v>0</v>
      </c>
      <c r="AJ329" s="74">
        <f t="shared" si="204"/>
        <v>0</v>
      </c>
      <c r="AK329" s="123">
        <v>0</v>
      </c>
      <c r="AL329" s="123">
        <v>0</v>
      </c>
      <c r="AM329" s="123">
        <v>0</v>
      </c>
      <c r="AN329" s="123">
        <v>0</v>
      </c>
      <c r="AO329" s="74">
        <f t="shared" si="205"/>
        <v>2.6</v>
      </c>
      <c r="AP329" s="123">
        <v>0</v>
      </c>
      <c r="AQ329" s="123">
        <v>0</v>
      </c>
      <c r="AR329" s="123">
        <v>2.6</v>
      </c>
      <c r="AS329" s="123">
        <v>0</v>
      </c>
      <c r="AT329" s="74">
        <f t="shared" si="206"/>
        <v>0</v>
      </c>
      <c r="AU329" s="123">
        <v>0</v>
      </c>
      <c r="AV329" s="123">
        <v>0</v>
      </c>
      <c r="AW329" s="123">
        <v>0</v>
      </c>
      <c r="AX329" s="123">
        <v>0</v>
      </c>
      <c r="AY329" s="74">
        <f t="shared" si="207"/>
        <v>0</v>
      </c>
      <c r="AZ329" s="123">
        <v>0</v>
      </c>
      <c r="BA329" s="123">
        <v>0</v>
      </c>
      <c r="BB329" s="123">
        <v>0</v>
      </c>
      <c r="BC329" s="123">
        <v>0</v>
      </c>
      <c r="BD329" s="19"/>
      <c r="BE329" s="19"/>
      <c r="BF329" s="40"/>
      <c r="BG329" s="52"/>
      <c r="BH329" s="52"/>
      <c r="BI329" s="52"/>
      <c r="BJ329" s="41"/>
      <c r="BK329" s="1"/>
      <c r="BL329" s="1"/>
      <c r="BM329" s="19"/>
    </row>
    <row r="330" spans="1:65" ht="31.5" x14ac:dyDescent="0.25">
      <c r="A330" s="49" t="s">
        <v>623</v>
      </c>
      <c r="B330" s="57" t="s">
        <v>658</v>
      </c>
      <c r="C330" s="56" t="s">
        <v>659</v>
      </c>
      <c r="D330" s="123">
        <v>0.47190034000000003</v>
      </c>
      <c r="E330" s="74">
        <f t="shared" si="196"/>
        <v>0.79200000000000004</v>
      </c>
      <c r="F330" s="74">
        <f t="shared" si="197"/>
        <v>0</v>
      </c>
      <c r="G330" s="74">
        <f t="shared" si="197"/>
        <v>0</v>
      </c>
      <c r="H330" s="74">
        <f t="shared" si="197"/>
        <v>0.79200000000000004</v>
      </c>
      <c r="I330" s="74">
        <f t="shared" si="197"/>
        <v>0</v>
      </c>
      <c r="J330" s="74">
        <f t="shared" si="198"/>
        <v>0</v>
      </c>
      <c r="K330" s="123">
        <v>0</v>
      </c>
      <c r="L330" s="123">
        <v>0</v>
      </c>
      <c r="M330" s="123">
        <v>0</v>
      </c>
      <c r="N330" s="123">
        <v>0</v>
      </c>
      <c r="O330" s="74">
        <f t="shared" si="199"/>
        <v>0</v>
      </c>
      <c r="P330" s="123">
        <v>0</v>
      </c>
      <c r="Q330" s="123">
        <v>0</v>
      </c>
      <c r="R330" s="123">
        <v>0</v>
      </c>
      <c r="S330" s="123">
        <v>0</v>
      </c>
      <c r="T330" s="74">
        <f t="shared" si="200"/>
        <v>0.79200000000000004</v>
      </c>
      <c r="U330" s="123">
        <v>0</v>
      </c>
      <c r="V330" s="123">
        <v>0</v>
      </c>
      <c r="W330" s="123">
        <v>0.79200000000000004</v>
      </c>
      <c r="X330" s="123">
        <v>0</v>
      </c>
      <c r="Y330" s="74">
        <f t="shared" si="201"/>
        <v>0</v>
      </c>
      <c r="Z330" s="123">
        <v>0</v>
      </c>
      <c r="AA330" s="123">
        <v>0</v>
      </c>
      <c r="AB330" s="123">
        <v>0</v>
      </c>
      <c r="AC330" s="123">
        <v>0</v>
      </c>
      <c r="AD330" s="123">
        <v>0.39325028000000001</v>
      </c>
      <c r="AE330" s="74">
        <f t="shared" si="202"/>
        <v>0.66</v>
      </c>
      <c r="AF330" s="74">
        <f t="shared" si="203"/>
        <v>0</v>
      </c>
      <c r="AG330" s="74">
        <f t="shared" si="203"/>
        <v>0</v>
      </c>
      <c r="AH330" s="74">
        <f t="shared" si="203"/>
        <v>0.66</v>
      </c>
      <c r="AI330" s="74">
        <f t="shared" si="203"/>
        <v>0</v>
      </c>
      <c r="AJ330" s="74">
        <f t="shared" si="204"/>
        <v>0</v>
      </c>
      <c r="AK330" s="123">
        <v>0</v>
      </c>
      <c r="AL330" s="123">
        <v>0</v>
      </c>
      <c r="AM330" s="123">
        <v>0</v>
      </c>
      <c r="AN330" s="123">
        <v>0</v>
      </c>
      <c r="AO330" s="74">
        <f t="shared" si="205"/>
        <v>0</v>
      </c>
      <c r="AP330" s="123">
        <v>0</v>
      </c>
      <c r="AQ330" s="123">
        <v>0</v>
      </c>
      <c r="AR330" s="123">
        <v>0</v>
      </c>
      <c r="AS330" s="123">
        <v>0</v>
      </c>
      <c r="AT330" s="74">
        <f t="shared" si="206"/>
        <v>0.66</v>
      </c>
      <c r="AU330" s="123">
        <v>0</v>
      </c>
      <c r="AV330" s="123">
        <v>0</v>
      </c>
      <c r="AW330" s="123">
        <v>0.66</v>
      </c>
      <c r="AX330" s="123">
        <v>0</v>
      </c>
      <c r="AY330" s="74">
        <f t="shared" si="207"/>
        <v>0</v>
      </c>
      <c r="AZ330" s="123">
        <v>0</v>
      </c>
      <c r="BA330" s="123">
        <v>0</v>
      </c>
      <c r="BB330" s="123">
        <v>0</v>
      </c>
      <c r="BC330" s="123">
        <v>0</v>
      </c>
      <c r="BD330" s="19"/>
      <c r="BE330" s="19"/>
      <c r="BF330" s="40"/>
      <c r="BG330" s="52"/>
      <c r="BH330" s="52"/>
      <c r="BI330" s="52"/>
      <c r="BJ330" s="41"/>
      <c r="BK330" s="1"/>
      <c r="BL330" s="1"/>
      <c r="BM330" s="19"/>
    </row>
    <row r="331" spans="1:65" ht="31.5" x14ac:dyDescent="0.25">
      <c r="A331" s="49" t="s">
        <v>623</v>
      </c>
      <c r="B331" s="57" t="s">
        <v>660</v>
      </c>
      <c r="C331" s="56" t="s">
        <v>661</v>
      </c>
      <c r="D331" s="123">
        <v>0.26950000000000002</v>
      </c>
      <c r="E331" s="74">
        <f t="shared" si="196"/>
        <v>0.26950000000000002</v>
      </c>
      <c r="F331" s="74">
        <f t="shared" si="197"/>
        <v>0</v>
      </c>
      <c r="G331" s="74">
        <f t="shared" si="197"/>
        <v>0</v>
      </c>
      <c r="H331" s="74">
        <f t="shared" si="197"/>
        <v>0.26950000000000002</v>
      </c>
      <c r="I331" s="74">
        <f t="shared" si="197"/>
        <v>0</v>
      </c>
      <c r="J331" s="74">
        <f t="shared" si="198"/>
        <v>0.26950000000000002</v>
      </c>
      <c r="K331" s="123">
        <v>0</v>
      </c>
      <c r="L331" s="123">
        <v>0</v>
      </c>
      <c r="M331" s="123">
        <v>0.26950000000000002</v>
      </c>
      <c r="N331" s="123">
        <v>0</v>
      </c>
      <c r="O331" s="74">
        <f t="shared" si="199"/>
        <v>0</v>
      </c>
      <c r="P331" s="123">
        <v>0</v>
      </c>
      <c r="Q331" s="123">
        <v>0</v>
      </c>
      <c r="R331" s="123">
        <v>0</v>
      </c>
      <c r="S331" s="123">
        <v>0</v>
      </c>
      <c r="T331" s="74">
        <f t="shared" si="200"/>
        <v>0</v>
      </c>
      <c r="U331" s="123">
        <v>0</v>
      </c>
      <c r="V331" s="123">
        <v>0</v>
      </c>
      <c r="W331" s="123">
        <v>0</v>
      </c>
      <c r="X331" s="123">
        <v>0</v>
      </c>
      <c r="Y331" s="74">
        <f t="shared" si="201"/>
        <v>0</v>
      </c>
      <c r="Z331" s="123">
        <v>0</v>
      </c>
      <c r="AA331" s="123">
        <v>0</v>
      </c>
      <c r="AB331" s="123">
        <v>0</v>
      </c>
      <c r="AC331" s="123">
        <v>0</v>
      </c>
      <c r="AD331" s="123">
        <v>0.22458333</v>
      </c>
      <c r="AE331" s="74">
        <f t="shared" si="202"/>
        <v>0.22458333</v>
      </c>
      <c r="AF331" s="74">
        <f t="shared" si="203"/>
        <v>0</v>
      </c>
      <c r="AG331" s="74">
        <f t="shared" si="203"/>
        <v>0</v>
      </c>
      <c r="AH331" s="74">
        <f t="shared" si="203"/>
        <v>0.22458333</v>
      </c>
      <c r="AI331" s="74">
        <f t="shared" si="203"/>
        <v>0</v>
      </c>
      <c r="AJ331" s="74">
        <f t="shared" si="204"/>
        <v>0.22458333</v>
      </c>
      <c r="AK331" s="123">
        <v>0</v>
      </c>
      <c r="AL331" s="123">
        <v>0</v>
      </c>
      <c r="AM331" s="123">
        <v>0.22458333</v>
      </c>
      <c r="AN331" s="123">
        <v>0</v>
      </c>
      <c r="AO331" s="74">
        <f t="shared" si="205"/>
        <v>0</v>
      </c>
      <c r="AP331" s="123">
        <v>0</v>
      </c>
      <c r="AQ331" s="123">
        <v>0</v>
      </c>
      <c r="AR331" s="123">
        <v>0</v>
      </c>
      <c r="AS331" s="123">
        <v>0</v>
      </c>
      <c r="AT331" s="74">
        <f t="shared" si="206"/>
        <v>0</v>
      </c>
      <c r="AU331" s="123">
        <v>0</v>
      </c>
      <c r="AV331" s="123">
        <v>0</v>
      </c>
      <c r="AW331" s="123">
        <v>0</v>
      </c>
      <c r="AX331" s="123">
        <v>0</v>
      </c>
      <c r="AY331" s="74">
        <f t="shared" si="207"/>
        <v>0</v>
      </c>
      <c r="AZ331" s="123">
        <v>0</v>
      </c>
      <c r="BA331" s="123">
        <v>0</v>
      </c>
      <c r="BB331" s="123">
        <v>0</v>
      </c>
      <c r="BC331" s="123">
        <v>0</v>
      </c>
      <c r="BD331" s="19"/>
      <c r="BE331" s="19"/>
      <c r="BF331" s="40"/>
      <c r="BG331" s="52"/>
      <c r="BH331" s="52"/>
      <c r="BI331" s="52"/>
      <c r="BJ331" s="41"/>
      <c r="BK331" s="1"/>
      <c r="BL331" s="1"/>
      <c r="BM331" s="19"/>
    </row>
    <row r="332" spans="1:65" ht="31.5" x14ac:dyDescent="0.25">
      <c r="A332" s="49" t="s">
        <v>623</v>
      </c>
      <c r="B332" s="57" t="s">
        <v>662</v>
      </c>
      <c r="C332" s="56" t="s">
        <v>663</v>
      </c>
      <c r="D332" s="123">
        <v>0.21609999999999999</v>
      </c>
      <c r="E332" s="74">
        <f t="shared" si="196"/>
        <v>0.21609999999999999</v>
      </c>
      <c r="F332" s="74">
        <f t="shared" si="197"/>
        <v>0</v>
      </c>
      <c r="G332" s="74">
        <f t="shared" si="197"/>
        <v>0</v>
      </c>
      <c r="H332" s="74">
        <f t="shared" si="197"/>
        <v>0.21609999999999999</v>
      </c>
      <c r="I332" s="74">
        <f t="shared" si="197"/>
        <v>0</v>
      </c>
      <c r="J332" s="74">
        <f t="shared" si="198"/>
        <v>0.21609999999999999</v>
      </c>
      <c r="K332" s="123">
        <v>0</v>
      </c>
      <c r="L332" s="123">
        <v>0</v>
      </c>
      <c r="M332" s="123">
        <v>0.21609999999999999</v>
      </c>
      <c r="N332" s="123">
        <v>0</v>
      </c>
      <c r="O332" s="74">
        <f t="shared" si="199"/>
        <v>0</v>
      </c>
      <c r="P332" s="123">
        <v>0</v>
      </c>
      <c r="Q332" s="123">
        <v>0</v>
      </c>
      <c r="R332" s="123">
        <v>0</v>
      </c>
      <c r="S332" s="123">
        <v>0</v>
      </c>
      <c r="T332" s="74">
        <f t="shared" si="200"/>
        <v>0</v>
      </c>
      <c r="U332" s="123">
        <v>0</v>
      </c>
      <c r="V332" s="123">
        <v>0</v>
      </c>
      <c r="W332" s="123">
        <v>0</v>
      </c>
      <c r="X332" s="123">
        <v>0</v>
      </c>
      <c r="Y332" s="74">
        <f t="shared" si="201"/>
        <v>0</v>
      </c>
      <c r="Z332" s="123">
        <v>0</v>
      </c>
      <c r="AA332" s="123">
        <v>0</v>
      </c>
      <c r="AB332" s="123">
        <v>0</v>
      </c>
      <c r="AC332" s="123">
        <v>0</v>
      </c>
      <c r="AD332" s="123">
        <v>0.18008332999999999</v>
      </c>
      <c r="AE332" s="74">
        <f t="shared" si="202"/>
        <v>0.18008332999999999</v>
      </c>
      <c r="AF332" s="74">
        <f t="shared" si="203"/>
        <v>0</v>
      </c>
      <c r="AG332" s="74">
        <f t="shared" si="203"/>
        <v>0</v>
      </c>
      <c r="AH332" s="74">
        <f t="shared" si="203"/>
        <v>0.18008332999999999</v>
      </c>
      <c r="AI332" s="74">
        <f t="shared" si="203"/>
        <v>0</v>
      </c>
      <c r="AJ332" s="74">
        <f t="shared" si="204"/>
        <v>0.18008332999999999</v>
      </c>
      <c r="AK332" s="123">
        <v>0</v>
      </c>
      <c r="AL332" s="123">
        <v>0</v>
      </c>
      <c r="AM332" s="123">
        <v>0.18008332999999999</v>
      </c>
      <c r="AN332" s="123">
        <v>0</v>
      </c>
      <c r="AO332" s="74">
        <f t="shared" si="205"/>
        <v>0</v>
      </c>
      <c r="AP332" s="123">
        <v>0</v>
      </c>
      <c r="AQ332" s="123">
        <v>0</v>
      </c>
      <c r="AR332" s="123">
        <v>0</v>
      </c>
      <c r="AS332" s="123">
        <v>0</v>
      </c>
      <c r="AT332" s="74">
        <f t="shared" si="206"/>
        <v>0</v>
      </c>
      <c r="AU332" s="123">
        <v>0</v>
      </c>
      <c r="AV332" s="123">
        <v>0</v>
      </c>
      <c r="AW332" s="123">
        <v>0</v>
      </c>
      <c r="AX332" s="123">
        <v>0</v>
      </c>
      <c r="AY332" s="74">
        <f t="shared" si="207"/>
        <v>0</v>
      </c>
      <c r="AZ332" s="123">
        <v>0</v>
      </c>
      <c r="BA332" s="123">
        <v>0</v>
      </c>
      <c r="BB332" s="123">
        <v>0</v>
      </c>
      <c r="BC332" s="123">
        <v>0</v>
      </c>
      <c r="BD332" s="19"/>
      <c r="BE332" s="19"/>
      <c r="BF332" s="40"/>
      <c r="BG332" s="52"/>
      <c r="BH332" s="52"/>
      <c r="BI332" s="52"/>
      <c r="BJ332" s="41"/>
      <c r="BK332" s="1"/>
      <c r="BL332" s="1"/>
      <c r="BM332" s="19"/>
    </row>
    <row r="333" spans="1:65" ht="31.5" x14ac:dyDescent="0.25">
      <c r="A333" s="49" t="s">
        <v>623</v>
      </c>
      <c r="B333" s="57" t="s">
        <v>664</v>
      </c>
      <c r="C333" s="56" t="s">
        <v>665</v>
      </c>
      <c r="D333" s="123">
        <v>2.5921031999999999</v>
      </c>
      <c r="E333" s="74">
        <f t="shared" si="196"/>
        <v>2.946072</v>
      </c>
      <c r="F333" s="74">
        <f t="shared" si="197"/>
        <v>0</v>
      </c>
      <c r="G333" s="74">
        <f t="shared" si="197"/>
        <v>0</v>
      </c>
      <c r="H333" s="74">
        <f t="shared" si="197"/>
        <v>2.946072</v>
      </c>
      <c r="I333" s="74">
        <f t="shared" si="197"/>
        <v>0</v>
      </c>
      <c r="J333" s="74">
        <f t="shared" si="198"/>
        <v>0</v>
      </c>
      <c r="K333" s="123">
        <v>0</v>
      </c>
      <c r="L333" s="123">
        <v>0</v>
      </c>
      <c r="M333" s="123">
        <v>0</v>
      </c>
      <c r="N333" s="123">
        <v>0</v>
      </c>
      <c r="O333" s="74">
        <f t="shared" si="199"/>
        <v>0</v>
      </c>
      <c r="P333" s="123">
        <v>0</v>
      </c>
      <c r="Q333" s="123">
        <v>0</v>
      </c>
      <c r="R333" s="123">
        <v>0</v>
      </c>
      <c r="S333" s="123">
        <v>0</v>
      </c>
      <c r="T333" s="74">
        <f t="shared" si="200"/>
        <v>2.946072</v>
      </c>
      <c r="U333" s="123">
        <v>0</v>
      </c>
      <c r="V333" s="123">
        <v>0</v>
      </c>
      <c r="W333" s="123">
        <v>2.946072</v>
      </c>
      <c r="X333" s="123">
        <v>0</v>
      </c>
      <c r="Y333" s="74">
        <f t="shared" si="201"/>
        <v>0</v>
      </c>
      <c r="Z333" s="123">
        <v>0</v>
      </c>
      <c r="AA333" s="123">
        <v>0</v>
      </c>
      <c r="AB333" s="123">
        <v>0</v>
      </c>
      <c r="AC333" s="123">
        <v>0</v>
      </c>
      <c r="AD333" s="123">
        <v>2.1600860000000002</v>
      </c>
      <c r="AE333" s="74">
        <f t="shared" si="202"/>
        <v>2.45506</v>
      </c>
      <c r="AF333" s="74">
        <f t="shared" si="203"/>
        <v>0</v>
      </c>
      <c r="AG333" s="74">
        <f t="shared" si="203"/>
        <v>0</v>
      </c>
      <c r="AH333" s="74">
        <f t="shared" si="203"/>
        <v>2.45506</v>
      </c>
      <c r="AI333" s="74">
        <f t="shared" si="203"/>
        <v>0</v>
      </c>
      <c r="AJ333" s="74">
        <f t="shared" si="204"/>
        <v>0</v>
      </c>
      <c r="AK333" s="123">
        <v>0</v>
      </c>
      <c r="AL333" s="123">
        <v>0</v>
      </c>
      <c r="AM333" s="123">
        <v>0</v>
      </c>
      <c r="AN333" s="123">
        <v>0</v>
      </c>
      <c r="AO333" s="74">
        <f t="shared" si="205"/>
        <v>0</v>
      </c>
      <c r="AP333" s="123">
        <v>0</v>
      </c>
      <c r="AQ333" s="123">
        <v>0</v>
      </c>
      <c r="AR333" s="123">
        <v>0</v>
      </c>
      <c r="AS333" s="123">
        <v>0</v>
      </c>
      <c r="AT333" s="74">
        <f t="shared" si="206"/>
        <v>2.45506</v>
      </c>
      <c r="AU333" s="123">
        <v>0</v>
      </c>
      <c r="AV333" s="123">
        <v>0</v>
      </c>
      <c r="AW333" s="123">
        <v>2.45506</v>
      </c>
      <c r="AX333" s="123">
        <v>0</v>
      </c>
      <c r="AY333" s="74">
        <f t="shared" si="207"/>
        <v>0</v>
      </c>
      <c r="AZ333" s="123">
        <v>0</v>
      </c>
      <c r="BA333" s="123">
        <v>0</v>
      </c>
      <c r="BB333" s="123">
        <v>0</v>
      </c>
      <c r="BC333" s="123">
        <v>0</v>
      </c>
      <c r="BD333" s="19"/>
      <c r="BE333" s="19"/>
      <c r="BF333" s="40"/>
      <c r="BG333" s="52"/>
      <c r="BH333" s="52"/>
      <c r="BI333" s="52"/>
      <c r="BJ333" s="41"/>
      <c r="BK333" s="1"/>
      <c r="BL333" s="1"/>
      <c r="BM333" s="19"/>
    </row>
    <row r="334" spans="1:65" ht="31.5" x14ac:dyDescent="0.25">
      <c r="A334" s="59" t="s">
        <v>623</v>
      </c>
      <c r="B334" s="71" t="s">
        <v>666</v>
      </c>
      <c r="C334" s="77" t="s">
        <v>667</v>
      </c>
      <c r="D334" s="123">
        <v>1.040292</v>
      </c>
      <c r="E334" s="74">
        <f>SUBTOTAL(9,F334:I334)</f>
        <v>1.040292</v>
      </c>
      <c r="F334" s="74">
        <f>K334+P334+U334+Z334</f>
        <v>0</v>
      </c>
      <c r="G334" s="74">
        <f>L334+Q334+V334+AA334</f>
        <v>0</v>
      </c>
      <c r="H334" s="74">
        <f>M334+R334+W334+AB334</f>
        <v>1.040292</v>
      </c>
      <c r="I334" s="74">
        <f>N334+S334+X334+AC334</f>
        <v>0</v>
      </c>
      <c r="J334" s="74">
        <f>SUBTOTAL(9,K334:N334)</f>
        <v>1.040292</v>
      </c>
      <c r="K334" s="123">
        <v>0</v>
      </c>
      <c r="L334" s="123">
        <v>0</v>
      </c>
      <c r="M334" s="123">
        <v>1.040292</v>
      </c>
      <c r="N334" s="123">
        <v>0</v>
      </c>
      <c r="O334" s="74">
        <f t="shared" si="199"/>
        <v>0</v>
      </c>
      <c r="P334" s="123">
        <v>0</v>
      </c>
      <c r="Q334" s="123">
        <v>0</v>
      </c>
      <c r="R334" s="123">
        <v>0</v>
      </c>
      <c r="S334" s="123">
        <v>0</v>
      </c>
      <c r="T334" s="74">
        <f t="shared" si="200"/>
        <v>0</v>
      </c>
      <c r="U334" s="123">
        <v>0</v>
      </c>
      <c r="V334" s="123">
        <v>0</v>
      </c>
      <c r="W334" s="123">
        <v>0</v>
      </c>
      <c r="X334" s="123">
        <v>0</v>
      </c>
      <c r="Y334" s="74">
        <f t="shared" si="201"/>
        <v>0</v>
      </c>
      <c r="Z334" s="123">
        <v>0</v>
      </c>
      <c r="AA334" s="123">
        <v>0</v>
      </c>
      <c r="AB334" s="123">
        <v>0</v>
      </c>
      <c r="AC334" s="123">
        <v>0</v>
      </c>
      <c r="AD334" s="123">
        <v>0.86690999999999996</v>
      </c>
      <c r="AE334" s="74">
        <f t="shared" si="202"/>
        <v>0.86690999999999996</v>
      </c>
      <c r="AF334" s="74">
        <f t="shared" si="203"/>
        <v>0</v>
      </c>
      <c r="AG334" s="74">
        <f t="shared" si="203"/>
        <v>0</v>
      </c>
      <c r="AH334" s="74">
        <f t="shared" si="203"/>
        <v>0.86690999999999996</v>
      </c>
      <c r="AI334" s="74">
        <f t="shared" si="203"/>
        <v>0</v>
      </c>
      <c r="AJ334" s="74">
        <f t="shared" si="204"/>
        <v>0.86690999999999996</v>
      </c>
      <c r="AK334" s="123">
        <v>0</v>
      </c>
      <c r="AL334" s="123">
        <v>0</v>
      </c>
      <c r="AM334" s="123">
        <v>0.86690999999999996</v>
      </c>
      <c r="AN334" s="123">
        <v>0</v>
      </c>
      <c r="AO334" s="74">
        <f t="shared" si="205"/>
        <v>0</v>
      </c>
      <c r="AP334" s="123">
        <v>0</v>
      </c>
      <c r="AQ334" s="123">
        <v>0</v>
      </c>
      <c r="AR334" s="123">
        <v>0</v>
      </c>
      <c r="AS334" s="123">
        <v>0</v>
      </c>
      <c r="AT334" s="74">
        <f t="shared" si="206"/>
        <v>0</v>
      </c>
      <c r="AU334" s="123">
        <v>0</v>
      </c>
      <c r="AV334" s="123">
        <v>0</v>
      </c>
      <c r="AW334" s="123">
        <v>0</v>
      </c>
      <c r="AX334" s="123">
        <v>0</v>
      </c>
      <c r="AY334" s="74">
        <f t="shared" si="207"/>
        <v>0</v>
      </c>
      <c r="AZ334" s="123">
        <v>0</v>
      </c>
      <c r="BA334" s="123">
        <v>0</v>
      </c>
      <c r="BB334" s="123">
        <v>0</v>
      </c>
      <c r="BC334" s="123">
        <v>0</v>
      </c>
      <c r="BD334" s="19"/>
      <c r="BE334" s="19"/>
      <c r="BF334" s="40"/>
      <c r="BG334" s="52"/>
      <c r="BH334" s="52"/>
      <c r="BI334" s="52"/>
      <c r="BJ334" s="41"/>
      <c r="BK334" s="1"/>
      <c r="BL334" s="1"/>
      <c r="BM334" s="19"/>
    </row>
    <row r="335" spans="1:65" s="19" customFormat="1" ht="15.75" x14ac:dyDescent="0.25">
      <c r="A335" s="45" t="s">
        <v>668</v>
      </c>
      <c r="B335" s="48" t="s">
        <v>669</v>
      </c>
      <c r="C335" s="47" t="s">
        <v>79</v>
      </c>
      <c r="D335" s="122">
        <f t="shared" ref="D335:BC335" si="208">SUM(D336,D372,D381,D445,D452,D458,D459)</f>
        <v>1445.3082100719998</v>
      </c>
      <c r="E335" s="122">
        <f t="shared" si="208"/>
        <v>847.38325987999986</v>
      </c>
      <c r="F335" s="122">
        <f t="shared" si="208"/>
        <v>277.31621254999999</v>
      </c>
      <c r="G335" s="122">
        <f t="shared" si="208"/>
        <v>416.32632034999995</v>
      </c>
      <c r="H335" s="122">
        <f t="shared" si="208"/>
        <v>99.678087450000021</v>
      </c>
      <c r="I335" s="122">
        <f t="shared" si="208"/>
        <v>54.062639529999998</v>
      </c>
      <c r="J335" s="122">
        <f t="shared" si="208"/>
        <v>86.972179030000007</v>
      </c>
      <c r="K335" s="122">
        <f t="shared" si="208"/>
        <v>1.1850851899999999</v>
      </c>
      <c r="L335" s="122">
        <f t="shared" si="208"/>
        <v>68.828812630000002</v>
      </c>
      <c r="M335" s="122">
        <f t="shared" si="208"/>
        <v>10.83013596</v>
      </c>
      <c r="N335" s="122">
        <f t="shared" si="208"/>
        <v>6.1281452500000002</v>
      </c>
      <c r="O335" s="122">
        <f t="shared" si="208"/>
        <v>359.70781529000004</v>
      </c>
      <c r="P335" s="122">
        <f t="shared" si="208"/>
        <v>245.90807604</v>
      </c>
      <c r="Q335" s="122">
        <f t="shared" si="208"/>
        <v>55.989617179999996</v>
      </c>
      <c r="R335" s="122">
        <f t="shared" si="208"/>
        <v>28.194770370000001</v>
      </c>
      <c r="S335" s="122">
        <f t="shared" si="208"/>
        <v>29.615351699999998</v>
      </c>
      <c r="T335" s="122">
        <f t="shared" si="208"/>
        <v>184.90744599000001</v>
      </c>
      <c r="U335" s="122">
        <f t="shared" si="208"/>
        <v>4.4098624800000001</v>
      </c>
      <c r="V335" s="122">
        <f t="shared" si="208"/>
        <v>168.39968969</v>
      </c>
      <c r="W335" s="122">
        <f t="shared" si="208"/>
        <v>2.4312125900000003</v>
      </c>
      <c r="X335" s="122">
        <f t="shared" si="208"/>
        <v>9.6666812299999982</v>
      </c>
      <c r="Y335" s="122">
        <f t="shared" si="208"/>
        <v>215.79581957000002</v>
      </c>
      <c r="Z335" s="122">
        <f t="shared" si="208"/>
        <v>25.813188839999999</v>
      </c>
      <c r="AA335" s="122">
        <f t="shared" si="208"/>
        <v>123.10820085</v>
      </c>
      <c r="AB335" s="122">
        <f t="shared" si="208"/>
        <v>58.221968529999998</v>
      </c>
      <c r="AC335" s="122">
        <f t="shared" si="208"/>
        <v>8.6524613500000012</v>
      </c>
      <c r="AD335" s="122">
        <f t="shared" si="208"/>
        <v>1303.87383017</v>
      </c>
      <c r="AE335" s="122">
        <f t="shared" si="208"/>
        <v>776.32214982000016</v>
      </c>
      <c r="AF335" s="122">
        <f t="shared" si="208"/>
        <v>301.70101946000005</v>
      </c>
      <c r="AG335" s="122">
        <f t="shared" si="208"/>
        <v>326.74691156</v>
      </c>
      <c r="AH335" s="122">
        <f t="shared" si="208"/>
        <v>94.909668830000015</v>
      </c>
      <c r="AI335" s="122">
        <f t="shared" si="208"/>
        <v>52.96454997</v>
      </c>
      <c r="AJ335" s="122">
        <f t="shared" si="208"/>
        <v>14.514252169999999</v>
      </c>
      <c r="AK335" s="122">
        <f t="shared" si="208"/>
        <v>1.0989797399999999</v>
      </c>
      <c r="AL335" s="122">
        <f t="shared" si="208"/>
        <v>0</v>
      </c>
      <c r="AM335" s="122">
        <f t="shared" si="208"/>
        <v>7.9238546100000002</v>
      </c>
      <c r="AN335" s="122">
        <f t="shared" si="208"/>
        <v>5.4914178200000006</v>
      </c>
      <c r="AO335" s="122">
        <f t="shared" si="208"/>
        <v>319.58697110000008</v>
      </c>
      <c r="AP335" s="122">
        <f t="shared" si="208"/>
        <v>275.61373947000004</v>
      </c>
      <c r="AQ335" s="122">
        <f t="shared" si="208"/>
        <v>0</v>
      </c>
      <c r="AR335" s="122">
        <f t="shared" si="208"/>
        <v>16.605623530000003</v>
      </c>
      <c r="AS335" s="122">
        <f t="shared" si="208"/>
        <v>27.367608099999998</v>
      </c>
      <c r="AT335" s="122">
        <f t="shared" si="208"/>
        <v>52.054952029999995</v>
      </c>
      <c r="AU335" s="122">
        <f t="shared" si="208"/>
        <v>5.4104744299999998</v>
      </c>
      <c r="AV335" s="122">
        <f t="shared" si="208"/>
        <v>30.143961999999995</v>
      </c>
      <c r="AW335" s="122">
        <f t="shared" si="208"/>
        <v>6.4319229099999999</v>
      </c>
      <c r="AX335" s="122">
        <f t="shared" si="208"/>
        <v>10.068592689999999</v>
      </c>
      <c r="AY335" s="122">
        <f t="shared" si="208"/>
        <v>390.16597452000002</v>
      </c>
      <c r="AZ335" s="122">
        <f t="shared" si="208"/>
        <v>19.577825820000005</v>
      </c>
      <c r="BA335" s="122">
        <f t="shared" si="208"/>
        <v>296.60294956000001</v>
      </c>
      <c r="BB335" s="122">
        <f t="shared" si="208"/>
        <v>63.948267780000009</v>
      </c>
      <c r="BC335" s="122">
        <f t="shared" si="208"/>
        <v>10.036931360000001</v>
      </c>
      <c r="BF335" s="40"/>
      <c r="BJ335" s="41"/>
    </row>
    <row r="336" spans="1:65" s="19" customFormat="1" ht="31.5" x14ac:dyDescent="0.25">
      <c r="A336" s="45" t="s">
        <v>670</v>
      </c>
      <c r="B336" s="48" t="s">
        <v>97</v>
      </c>
      <c r="C336" s="47" t="s">
        <v>79</v>
      </c>
      <c r="D336" s="122">
        <f t="shared" ref="D336:BC336" si="209">D337+D340+D343+D371</f>
        <v>245.04157626800003</v>
      </c>
      <c r="E336" s="122">
        <f t="shared" si="209"/>
        <v>116.33992831999998</v>
      </c>
      <c r="F336" s="122">
        <f t="shared" si="209"/>
        <v>2.5924408400000005</v>
      </c>
      <c r="G336" s="122">
        <f t="shared" si="209"/>
        <v>112.65919978999999</v>
      </c>
      <c r="H336" s="122">
        <f t="shared" si="209"/>
        <v>-1.49669213</v>
      </c>
      <c r="I336" s="122">
        <f t="shared" si="209"/>
        <v>2.5849798199999992</v>
      </c>
      <c r="J336" s="122">
        <f t="shared" si="209"/>
        <v>12.491359660000001</v>
      </c>
      <c r="K336" s="122">
        <f t="shared" si="209"/>
        <v>0</v>
      </c>
      <c r="L336" s="122">
        <f t="shared" si="209"/>
        <v>12.491359660000001</v>
      </c>
      <c r="M336" s="122">
        <f t="shared" si="209"/>
        <v>0</v>
      </c>
      <c r="N336" s="122">
        <f t="shared" si="209"/>
        <v>0</v>
      </c>
      <c r="O336" s="122">
        <f t="shared" si="209"/>
        <v>47.76870452</v>
      </c>
      <c r="P336" s="122">
        <f t="shared" si="209"/>
        <v>0</v>
      </c>
      <c r="Q336" s="122">
        <f t="shared" si="209"/>
        <v>47.76870452</v>
      </c>
      <c r="R336" s="122">
        <f t="shared" si="209"/>
        <v>0</v>
      </c>
      <c r="S336" s="122">
        <f t="shared" si="209"/>
        <v>0</v>
      </c>
      <c r="T336" s="122">
        <f t="shared" si="209"/>
        <v>33.622593439999996</v>
      </c>
      <c r="U336" s="122">
        <f t="shared" si="209"/>
        <v>0.46250604000000001</v>
      </c>
      <c r="V336" s="122">
        <f t="shared" si="209"/>
        <v>32.977689769999998</v>
      </c>
      <c r="W336" s="122">
        <f t="shared" si="209"/>
        <v>0</v>
      </c>
      <c r="X336" s="122">
        <f t="shared" si="209"/>
        <v>0.18239762999999998</v>
      </c>
      <c r="Y336" s="122">
        <f t="shared" si="209"/>
        <v>22.457270700000002</v>
      </c>
      <c r="Z336" s="122">
        <f t="shared" si="209"/>
        <v>2.1299348</v>
      </c>
      <c r="AA336" s="122">
        <f t="shared" si="209"/>
        <v>19.421445840000001</v>
      </c>
      <c r="AB336" s="122">
        <f t="shared" si="209"/>
        <v>-1.49669213</v>
      </c>
      <c r="AC336" s="122">
        <f t="shared" si="209"/>
        <v>2.4025821899999995</v>
      </c>
      <c r="AD336" s="122">
        <f t="shared" si="209"/>
        <v>197.68721329000002</v>
      </c>
      <c r="AE336" s="122">
        <f t="shared" si="209"/>
        <v>94.176587699999999</v>
      </c>
      <c r="AF336" s="122">
        <f t="shared" si="209"/>
        <v>1.4920588800000001</v>
      </c>
      <c r="AG336" s="122">
        <f t="shared" si="209"/>
        <v>90.099548999999996</v>
      </c>
      <c r="AH336" s="122">
        <f t="shared" si="209"/>
        <v>0</v>
      </c>
      <c r="AI336" s="122">
        <f t="shared" si="209"/>
        <v>2.5849798199999996</v>
      </c>
      <c r="AJ336" s="122">
        <f t="shared" si="209"/>
        <v>0</v>
      </c>
      <c r="AK336" s="122">
        <f t="shared" si="209"/>
        <v>0</v>
      </c>
      <c r="AL336" s="122">
        <f t="shared" si="209"/>
        <v>0</v>
      </c>
      <c r="AM336" s="122">
        <f t="shared" si="209"/>
        <v>0</v>
      </c>
      <c r="AN336" s="122">
        <f t="shared" si="209"/>
        <v>0</v>
      </c>
      <c r="AO336" s="122">
        <f t="shared" si="209"/>
        <v>0</v>
      </c>
      <c r="AP336" s="122">
        <f t="shared" si="209"/>
        <v>0</v>
      </c>
      <c r="AQ336" s="122">
        <f t="shared" si="209"/>
        <v>0</v>
      </c>
      <c r="AR336" s="122">
        <f t="shared" si="209"/>
        <v>0</v>
      </c>
      <c r="AS336" s="122">
        <f t="shared" si="209"/>
        <v>0</v>
      </c>
      <c r="AT336" s="122">
        <f t="shared" si="209"/>
        <v>27.514048630000001</v>
      </c>
      <c r="AU336" s="122">
        <f t="shared" si="209"/>
        <v>0</v>
      </c>
      <c r="AV336" s="122">
        <f t="shared" si="209"/>
        <v>26.907784999999997</v>
      </c>
      <c r="AW336" s="122">
        <f t="shared" si="209"/>
        <v>0</v>
      </c>
      <c r="AX336" s="122">
        <f t="shared" si="209"/>
        <v>0.60626362999999994</v>
      </c>
      <c r="AY336" s="122">
        <f t="shared" si="209"/>
        <v>66.662539070000008</v>
      </c>
      <c r="AZ336" s="122">
        <f t="shared" si="209"/>
        <v>1.4920588800000001</v>
      </c>
      <c r="BA336" s="122">
        <f t="shared" si="209"/>
        <v>63.191764000000006</v>
      </c>
      <c r="BB336" s="122">
        <f t="shared" si="209"/>
        <v>0</v>
      </c>
      <c r="BC336" s="122">
        <f t="shared" si="209"/>
        <v>1.9787161899999999</v>
      </c>
      <c r="BF336" s="40"/>
      <c r="BJ336" s="41"/>
    </row>
    <row r="337" spans="1:65" s="19" customFormat="1" ht="78.75" x14ac:dyDescent="0.25">
      <c r="A337" s="45" t="s">
        <v>671</v>
      </c>
      <c r="B337" s="48" t="s">
        <v>99</v>
      </c>
      <c r="C337" s="47" t="s">
        <v>79</v>
      </c>
      <c r="D337" s="122">
        <v>0</v>
      </c>
      <c r="E337" s="122">
        <v>0</v>
      </c>
      <c r="F337" s="122">
        <v>0</v>
      </c>
      <c r="G337" s="122">
        <v>0</v>
      </c>
      <c r="H337" s="122">
        <v>0</v>
      </c>
      <c r="I337" s="122">
        <v>0</v>
      </c>
      <c r="J337" s="122">
        <v>0</v>
      </c>
      <c r="K337" s="122">
        <v>0</v>
      </c>
      <c r="L337" s="122">
        <v>0</v>
      </c>
      <c r="M337" s="122">
        <v>0</v>
      </c>
      <c r="N337" s="122">
        <v>0</v>
      </c>
      <c r="O337" s="122">
        <v>0</v>
      </c>
      <c r="P337" s="122">
        <v>0</v>
      </c>
      <c r="Q337" s="122">
        <v>0</v>
      </c>
      <c r="R337" s="122">
        <v>0</v>
      </c>
      <c r="S337" s="122">
        <v>0</v>
      </c>
      <c r="T337" s="122">
        <v>0</v>
      </c>
      <c r="U337" s="122">
        <v>0</v>
      </c>
      <c r="V337" s="122">
        <v>0</v>
      </c>
      <c r="W337" s="122">
        <v>0</v>
      </c>
      <c r="X337" s="122">
        <v>0</v>
      </c>
      <c r="Y337" s="122">
        <v>0</v>
      </c>
      <c r="Z337" s="122">
        <v>0</v>
      </c>
      <c r="AA337" s="122">
        <v>0</v>
      </c>
      <c r="AB337" s="122">
        <v>0</v>
      </c>
      <c r="AC337" s="122">
        <v>0</v>
      </c>
      <c r="AD337" s="122">
        <v>0</v>
      </c>
      <c r="AE337" s="122">
        <v>0</v>
      </c>
      <c r="AF337" s="122">
        <v>0</v>
      </c>
      <c r="AG337" s="122">
        <v>0</v>
      </c>
      <c r="AH337" s="122">
        <v>0</v>
      </c>
      <c r="AI337" s="122">
        <v>0</v>
      </c>
      <c r="AJ337" s="122">
        <v>0</v>
      </c>
      <c r="AK337" s="122">
        <v>0</v>
      </c>
      <c r="AL337" s="122">
        <v>0</v>
      </c>
      <c r="AM337" s="122">
        <v>0</v>
      </c>
      <c r="AN337" s="122">
        <v>0</v>
      </c>
      <c r="AO337" s="122">
        <v>0</v>
      </c>
      <c r="AP337" s="122">
        <v>0</v>
      </c>
      <c r="AQ337" s="122">
        <v>0</v>
      </c>
      <c r="AR337" s="122">
        <v>0</v>
      </c>
      <c r="AS337" s="122">
        <v>0</v>
      </c>
      <c r="AT337" s="122">
        <v>0</v>
      </c>
      <c r="AU337" s="122">
        <v>0</v>
      </c>
      <c r="AV337" s="122">
        <v>0</v>
      </c>
      <c r="AW337" s="122">
        <v>0</v>
      </c>
      <c r="AX337" s="122">
        <v>0</v>
      </c>
      <c r="AY337" s="122">
        <v>0</v>
      </c>
      <c r="AZ337" s="122">
        <v>0</v>
      </c>
      <c r="BA337" s="122">
        <v>0</v>
      </c>
      <c r="BB337" s="122">
        <v>0</v>
      </c>
      <c r="BC337" s="122">
        <v>0</v>
      </c>
      <c r="BF337" s="40"/>
      <c r="BJ337" s="41"/>
    </row>
    <row r="338" spans="1:65" s="19" customFormat="1" ht="31.5" x14ac:dyDescent="0.25">
      <c r="A338" s="45" t="s">
        <v>672</v>
      </c>
      <c r="B338" s="48" t="s">
        <v>105</v>
      </c>
      <c r="C338" s="47" t="s">
        <v>79</v>
      </c>
      <c r="D338" s="122">
        <v>0</v>
      </c>
      <c r="E338" s="122">
        <v>0</v>
      </c>
      <c r="F338" s="122">
        <v>0</v>
      </c>
      <c r="G338" s="122">
        <v>0</v>
      </c>
      <c r="H338" s="122">
        <v>0</v>
      </c>
      <c r="I338" s="122">
        <v>0</v>
      </c>
      <c r="J338" s="122">
        <v>0</v>
      </c>
      <c r="K338" s="122">
        <v>0</v>
      </c>
      <c r="L338" s="122">
        <v>0</v>
      </c>
      <c r="M338" s="122">
        <v>0</v>
      </c>
      <c r="N338" s="122">
        <v>0</v>
      </c>
      <c r="O338" s="122">
        <v>0</v>
      </c>
      <c r="P338" s="122">
        <v>0</v>
      </c>
      <c r="Q338" s="122">
        <v>0</v>
      </c>
      <c r="R338" s="122">
        <v>0</v>
      </c>
      <c r="S338" s="122">
        <v>0</v>
      </c>
      <c r="T338" s="122">
        <v>0</v>
      </c>
      <c r="U338" s="122">
        <v>0</v>
      </c>
      <c r="V338" s="122">
        <v>0</v>
      </c>
      <c r="W338" s="122">
        <v>0</v>
      </c>
      <c r="X338" s="122">
        <v>0</v>
      </c>
      <c r="Y338" s="122">
        <v>0</v>
      </c>
      <c r="Z338" s="122">
        <v>0</v>
      </c>
      <c r="AA338" s="122">
        <v>0</v>
      </c>
      <c r="AB338" s="122">
        <v>0</v>
      </c>
      <c r="AC338" s="122">
        <v>0</v>
      </c>
      <c r="AD338" s="122">
        <v>0</v>
      </c>
      <c r="AE338" s="122">
        <v>0</v>
      </c>
      <c r="AF338" s="122">
        <v>0</v>
      </c>
      <c r="AG338" s="122">
        <v>0</v>
      </c>
      <c r="AH338" s="122">
        <v>0</v>
      </c>
      <c r="AI338" s="122">
        <v>0</v>
      </c>
      <c r="AJ338" s="122">
        <v>0</v>
      </c>
      <c r="AK338" s="122">
        <v>0</v>
      </c>
      <c r="AL338" s="122">
        <v>0</v>
      </c>
      <c r="AM338" s="122">
        <v>0</v>
      </c>
      <c r="AN338" s="122">
        <v>0</v>
      </c>
      <c r="AO338" s="122">
        <v>0</v>
      </c>
      <c r="AP338" s="122">
        <v>0</v>
      </c>
      <c r="AQ338" s="122">
        <v>0</v>
      </c>
      <c r="AR338" s="122">
        <v>0</v>
      </c>
      <c r="AS338" s="122">
        <v>0</v>
      </c>
      <c r="AT338" s="122">
        <v>0</v>
      </c>
      <c r="AU338" s="122">
        <v>0</v>
      </c>
      <c r="AV338" s="122">
        <v>0</v>
      </c>
      <c r="AW338" s="122">
        <v>0</v>
      </c>
      <c r="AX338" s="122">
        <v>0</v>
      </c>
      <c r="AY338" s="122">
        <v>0</v>
      </c>
      <c r="AZ338" s="122">
        <v>0</v>
      </c>
      <c r="BA338" s="122">
        <v>0</v>
      </c>
      <c r="BB338" s="122">
        <v>0</v>
      </c>
      <c r="BC338" s="122">
        <v>0</v>
      </c>
      <c r="BF338" s="40"/>
      <c r="BJ338" s="41"/>
    </row>
    <row r="339" spans="1:65" s="19" customFormat="1" ht="31.5" x14ac:dyDescent="0.25">
      <c r="A339" s="45" t="s">
        <v>673</v>
      </c>
      <c r="B339" s="48" t="s">
        <v>105</v>
      </c>
      <c r="C339" s="47" t="s">
        <v>79</v>
      </c>
      <c r="D339" s="122">
        <v>0</v>
      </c>
      <c r="E339" s="122">
        <v>0</v>
      </c>
      <c r="F339" s="122">
        <v>0</v>
      </c>
      <c r="G339" s="122">
        <v>0</v>
      </c>
      <c r="H339" s="122">
        <v>0</v>
      </c>
      <c r="I339" s="122">
        <v>0</v>
      </c>
      <c r="J339" s="122">
        <v>0</v>
      </c>
      <c r="K339" s="122">
        <v>0</v>
      </c>
      <c r="L339" s="122">
        <v>0</v>
      </c>
      <c r="M339" s="122">
        <v>0</v>
      </c>
      <c r="N339" s="122">
        <v>0</v>
      </c>
      <c r="O339" s="122">
        <v>0</v>
      </c>
      <c r="P339" s="122">
        <v>0</v>
      </c>
      <c r="Q339" s="122">
        <v>0</v>
      </c>
      <c r="R339" s="122">
        <v>0</v>
      </c>
      <c r="S339" s="122">
        <v>0</v>
      </c>
      <c r="T339" s="122">
        <v>0</v>
      </c>
      <c r="U339" s="122">
        <v>0</v>
      </c>
      <c r="V339" s="122">
        <v>0</v>
      </c>
      <c r="W339" s="122">
        <v>0</v>
      </c>
      <c r="X339" s="122">
        <v>0</v>
      </c>
      <c r="Y339" s="122">
        <v>0</v>
      </c>
      <c r="Z339" s="122">
        <v>0</v>
      </c>
      <c r="AA339" s="122">
        <v>0</v>
      </c>
      <c r="AB339" s="122">
        <v>0</v>
      </c>
      <c r="AC339" s="122">
        <v>0</v>
      </c>
      <c r="AD339" s="122">
        <v>0</v>
      </c>
      <c r="AE339" s="122">
        <v>0</v>
      </c>
      <c r="AF339" s="122">
        <v>0</v>
      </c>
      <c r="AG339" s="122">
        <v>0</v>
      </c>
      <c r="AH339" s="122">
        <v>0</v>
      </c>
      <c r="AI339" s="122">
        <v>0</v>
      </c>
      <c r="AJ339" s="122">
        <v>0</v>
      </c>
      <c r="AK339" s="122">
        <v>0</v>
      </c>
      <c r="AL339" s="122">
        <v>0</v>
      </c>
      <c r="AM339" s="122">
        <v>0</v>
      </c>
      <c r="AN339" s="122">
        <v>0</v>
      </c>
      <c r="AO339" s="122">
        <v>0</v>
      </c>
      <c r="AP339" s="122">
        <v>0</v>
      </c>
      <c r="AQ339" s="122">
        <v>0</v>
      </c>
      <c r="AR339" s="122">
        <v>0</v>
      </c>
      <c r="AS339" s="122">
        <v>0</v>
      </c>
      <c r="AT339" s="122">
        <v>0</v>
      </c>
      <c r="AU339" s="122">
        <v>0</v>
      </c>
      <c r="AV339" s="122">
        <v>0</v>
      </c>
      <c r="AW339" s="122">
        <v>0</v>
      </c>
      <c r="AX339" s="122">
        <v>0</v>
      </c>
      <c r="AY339" s="122">
        <v>0</v>
      </c>
      <c r="AZ339" s="122">
        <v>0</v>
      </c>
      <c r="BA339" s="122">
        <v>0</v>
      </c>
      <c r="BB339" s="122">
        <v>0</v>
      </c>
      <c r="BC339" s="122">
        <v>0</v>
      </c>
      <c r="BF339" s="40"/>
      <c r="BJ339" s="41"/>
    </row>
    <row r="340" spans="1:65" s="19" customFormat="1" ht="47.25" x14ac:dyDescent="0.25">
      <c r="A340" s="45" t="s">
        <v>674</v>
      </c>
      <c r="B340" s="48" t="s">
        <v>107</v>
      </c>
      <c r="C340" s="47" t="s">
        <v>79</v>
      </c>
      <c r="D340" s="122">
        <v>0</v>
      </c>
      <c r="E340" s="122">
        <v>0</v>
      </c>
      <c r="F340" s="122">
        <v>0</v>
      </c>
      <c r="G340" s="122">
        <v>0</v>
      </c>
      <c r="H340" s="122">
        <v>0</v>
      </c>
      <c r="I340" s="122">
        <v>0</v>
      </c>
      <c r="J340" s="122">
        <v>0</v>
      </c>
      <c r="K340" s="122">
        <v>0</v>
      </c>
      <c r="L340" s="122">
        <v>0</v>
      </c>
      <c r="M340" s="122">
        <v>0</v>
      </c>
      <c r="N340" s="122">
        <v>0</v>
      </c>
      <c r="O340" s="122">
        <v>0</v>
      </c>
      <c r="P340" s="122">
        <v>0</v>
      </c>
      <c r="Q340" s="122">
        <v>0</v>
      </c>
      <c r="R340" s="122">
        <v>0</v>
      </c>
      <c r="S340" s="122">
        <v>0</v>
      </c>
      <c r="T340" s="122">
        <v>0</v>
      </c>
      <c r="U340" s="122">
        <v>0</v>
      </c>
      <c r="V340" s="122">
        <v>0</v>
      </c>
      <c r="W340" s="122">
        <v>0</v>
      </c>
      <c r="X340" s="122">
        <v>0</v>
      </c>
      <c r="Y340" s="122">
        <v>0</v>
      </c>
      <c r="Z340" s="122">
        <v>0</v>
      </c>
      <c r="AA340" s="122">
        <v>0</v>
      </c>
      <c r="AB340" s="122">
        <v>0</v>
      </c>
      <c r="AC340" s="122">
        <v>0</v>
      </c>
      <c r="AD340" s="122">
        <v>0</v>
      </c>
      <c r="AE340" s="122">
        <v>0</v>
      </c>
      <c r="AF340" s="122">
        <v>0</v>
      </c>
      <c r="AG340" s="122">
        <v>0</v>
      </c>
      <c r="AH340" s="122">
        <v>0</v>
      </c>
      <c r="AI340" s="122">
        <v>0</v>
      </c>
      <c r="AJ340" s="122">
        <v>0</v>
      </c>
      <c r="AK340" s="122">
        <v>0</v>
      </c>
      <c r="AL340" s="122">
        <v>0</v>
      </c>
      <c r="AM340" s="122">
        <v>0</v>
      </c>
      <c r="AN340" s="122">
        <v>0</v>
      </c>
      <c r="AO340" s="122">
        <v>0</v>
      </c>
      <c r="AP340" s="122">
        <v>0</v>
      </c>
      <c r="AQ340" s="122">
        <v>0</v>
      </c>
      <c r="AR340" s="122">
        <v>0</v>
      </c>
      <c r="AS340" s="122">
        <v>0</v>
      </c>
      <c r="AT340" s="122">
        <v>0</v>
      </c>
      <c r="AU340" s="122">
        <v>0</v>
      </c>
      <c r="AV340" s="122">
        <v>0</v>
      </c>
      <c r="AW340" s="122">
        <v>0</v>
      </c>
      <c r="AX340" s="122">
        <v>0</v>
      </c>
      <c r="AY340" s="122">
        <v>0</v>
      </c>
      <c r="AZ340" s="122">
        <v>0</v>
      </c>
      <c r="BA340" s="122">
        <v>0</v>
      </c>
      <c r="BB340" s="122">
        <v>0</v>
      </c>
      <c r="BC340" s="122">
        <v>0</v>
      </c>
      <c r="BF340" s="40"/>
      <c r="BJ340" s="41"/>
    </row>
    <row r="341" spans="1:65" s="19" customFormat="1" ht="31.5" x14ac:dyDescent="0.25">
      <c r="A341" s="45" t="s">
        <v>675</v>
      </c>
      <c r="B341" s="48" t="s">
        <v>105</v>
      </c>
      <c r="C341" s="47" t="s">
        <v>79</v>
      </c>
      <c r="D341" s="122">
        <v>0</v>
      </c>
      <c r="E341" s="122">
        <v>0</v>
      </c>
      <c r="F341" s="122">
        <v>0</v>
      </c>
      <c r="G341" s="122">
        <v>0</v>
      </c>
      <c r="H341" s="122">
        <v>0</v>
      </c>
      <c r="I341" s="122">
        <v>0</v>
      </c>
      <c r="J341" s="122">
        <v>0</v>
      </c>
      <c r="K341" s="122">
        <v>0</v>
      </c>
      <c r="L341" s="122">
        <v>0</v>
      </c>
      <c r="M341" s="122">
        <v>0</v>
      </c>
      <c r="N341" s="122">
        <v>0</v>
      </c>
      <c r="O341" s="122">
        <v>0</v>
      </c>
      <c r="P341" s="122">
        <v>0</v>
      </c>
      <c r="Q341" s="122">
        <v>0</v>
      </c>
      <c r="R341" s="122">
        <v>0</v>
      </c>
      <c r="S341" s="122">
        <v>0</v>
      </c>
      <c r="T341" s="122">
        <v>0</v>
      </c>
      <c r="U341" s="122">
        <v>0</v>
      </c>
      <c r="V341" s="122">
        <v>0</v>
      </c>
      <c r="W341" s="122">
        <v>0</v>
      </c>
      <c r="X341" s="122">
        <v>0</v>
      </c>
      <c r="Y341" s="122">
        <v>0</v>
      </c>
      <c r="Z341" s="122">
        <v>0</v>
      </c>
      <c r="AA341" s="122">
        <v>0</v>
      </c>
      <c r="AB341" s="122">
        <v>0</v>
      </c>
      <c r="AC341" s="122">
        <v>0</v>
      </c>
      <c r="AD341" s="122">
        <v>0</v>
      </c>
      <c r="AE341" s="122">
        <v>0</v>
      </c>
      <c r="AF341" s="122">
        <v>0</v>
      </c>
      <c r="AG341" s="122">
        <v>0</v>
      </c>
      <c r="AH341" s="122">
        <v>0</v>
      </c>
      <c r="AI341" s="122">
        <v>0</v>
      </c>
      <c r="AJ341" s="122">
        <v>0</v>
      </c>
      <c r="AK341" s="122">
        <v>0</v>
      </c>
      <c r="AL341" s="122">
        <v>0</v>
      </c>
      <c r="AM341" s="122">
        <v>0</v>
      </c>
      <c r="AN341" s="122">
        <v>0</v>
      </c>
      <c r="AO341" s="122">
        <v>0</v>
      </c>
      <c r="AP341" s="122">
        <v>0</v>
      </c>
      <c r="AQ341" s="122">
        <v>0</v>
      </c>
      <c r="AR341" s="122">
        <v>0</v>
      </c>
      <c r="AS341" s="122">
        <v>0</v>
      </c>
      <c r="AT341" s="122">
        <v>0</v>
      </c>
      <c r="AU341" s="122">
        <v>0</v>
      </c>
      <c r="AV341" s="122">
        <v>0</v>
      </c>
      <c r="AW341" s="122">
        <v>0</v>
      </c>
      <c r="AX341" s="122">
        <v>0</v>
      </c>
      <c r="AY341" s="122">
        <v>0</v>
      </c>
      <c r="AZ341" s="122">
        <v>0</v>
      </c>
      <c r="BA341" s="122">
        <v>0</v>
      </c>
      <c r="BB341" s="122">
        <v>0</v>
      </c>
      <c r="BC341" s="122">
        <v>0</v>
      </c>
      <c r="BF341" s="40"/>
      <c r="BJ341" s="41"/>
    </row>
    <row r="342" spans="1:65" s="19" customFormat="1" ht="31.5" x14ac:dyDescent="0.25">
      <c r="A342" s="45" t="s">
        <v>676</v>
      </c>
      <c r="B342" s="48" t="s">
        <v>105</v>
      </c>
      <c r="C342" s="47" t="s">
        <v>79</v>
      </c>
      <c r="D342" s="122">
        <v>0</v>
      </c>
      <c r="E342" s="122">
        <v>0</v>
      </c>
      <c r="F342" s="122">
        <v>0</v>
      </c>
      <c r="G342" s="122">
        <v>0</v>
      </c>
      <c r="H342" s="122">
        <v>0</v>
      </c>
      <c r="I342" s="122">
        <v>0</v>
      </c>
      <c r="J342" s="122">
        <v>0</v>
      </c>
      <c r="K342" s="122">
        <v>0</v>
      </c>
      <c r="L342" s="122">
        <v>0</v>
      </c>
      <c r="M342" s="122">
        <v>0</v>
      </c>
      <c r="N342" s="122">
        <v>0</v>
      </c>
      <c r="O342" s="122">
        <v>0</v>
      </c>
      <c r="P342" s="122">
        <v>0</v>
      </c>
      <c r="Q342" s="122">
        <v>0</v>
      </c>
      <c r="R342" s="122">
        <v>0</v>
      </c>
      <c r="S342" s="122">
        <v>0</v>
      </c>
      <c r="T342" s="122">
        <v>0</v>
      </c>
      <c r="U342" s="122">
        <v>0</v>
      </c>
      <c r="V342" s="122">
        <v>0</v>
      </c>
      <c r="W342" s="122">
        <v>0</v>
      </c>
      <c r="X342" s="122">
        <v>0</v>
      </c>
      <c r="Y342" s="122">
        <v>0</v>
      </c>
      <c r="Z342" s="122">
        <v>0</v>
      </c>
      <c r="AA342" s="122">
        <v>0</v>
      </c>
      <c r="AB342" s="122">
        <v>0</v>
      </c>
      <c r="AC342" s="122">
        <v>0</v>
      </c>
      <c r="AD342" s="122">
        <v>0</v>
      </c>
      <c r="AE342" s="122">
        <v>0</v>
      </c>
      <c r="AF342" s="122">
        <v>0</v>
      </c>
      <c r="AG342" s="122">
        <v>0</v>
      </c>
      <c r="AH342" s="122">
        <v>0</v>
      </c>
      <c r="AI342" s="122">
        <v>0</v>
      </c>
      <c r="AJ342" s="122">
        <v>0</v>
      </c>
      <c r="AK342" s="122">
        <v>0</v>
      </c>
      <c r="AL342" s="122">
        <v>0</v>
      </c>
      <c r="AM342" s="122">
        <v>0</v>
      </c>
      <c r="AN342" s="122">
        <v>0</v>
      </c>
      <c r="AO342" s="122">
        <v>0</v>
      </c>
      <c r="AP342" s="122">
        <v>0</v>
      </c>
      <c r="AQ342" s="122">
        <v>0</v>
      </c>
      <c r="AR342" s="122">
        <v>0</v>
      </c>
      <c r="AS342" s="122">
        <v>0</v>
      </c>
      <c r="AT342" s="122">
        <v>0</v>
      </c>
      <c r="AU342" s="122">
        <v>0</v>
      </c>
      <c r="AV342" s="122">
        <v>0</v>
      </c>
      <c r="AW342" s="122">
        <v>0</v>
      </c>
      <c r="AX342" s="122">
        <v>0</v>
      </c>
      <c r="AY342" s="122">
        <v>0</v>
      </c>
      <c r="AZ342" s="122">
        <v>0</v>
      </c>
      <c r="BA342" s="122">
        <v>0</v>
      </c>
      <c r="BB342" s="122">
        <v>0</v>
      </c>
      <c r="BC342" s="122">
        <v>0</v>
      </c>
      <c r="BF342" s="40"/>
      <c r="BJ342" s="41"/>
    </row>
    <row r="343" spans="1:65" s="19" customFormat="1" ht="47.25" x14ac:dyDescent="0.25">
      <c r="A343" s="45" t="s">
        <v>677</v>
      </c>
      <c r="B343" s="48" t="s">
        <v>111</v>
      </c>
      <c r="C343" s="47" t="s">
        <v>79</v>
      </c>
      <c r="D343" s="122">
        <f t="shared" ref="D343:BC343" si="210">D344+D345+D346+D351+D352</f>
        <v>245.04157626800003</v>
      </c>
      <c r="E343" s="122">
        <f t="shared" si="210"/>
        <v>116.33992831999998</v>
      </c>
      <c r="F343" s="122">
        <f t="shared" si="210"/>
        <v>2.5924408400000005</v>
      </c>
      <c r="G343" s="122">
        <f t="shared" si="210"/>
        <v>112.65919978999999</v>
      </c>
      <c r="H343" s="122">
        <f t="shared" si="210"/>
        <v>-1.49669213</v>
      </c>
      <c r="I343" s="122">
        <f t="shared" si="210"/>
        <v>2.5849798199999992</v>
      </c>
      <c r="J343" s="122">
        <f t="shared" si="210"/>
        <v>12.491359660000001</v>
      </c>
      <c r="K343" s="122">
        <f t="shared" si="210"/>
        <v>0</v>
      </c>
      <c r="L343" s="122">
        <f t="shared" si="210"/>
        <v>12.491359660000001</v>
      </c>
      <c r="M343" s="122">
        <f t="shared" si="210"/>
        <v>0</v>
      </c>
      <c r="N343" s="122">
        <f t="shared" si="210"/>
        <v>0</v>
      </c>
      <c r="O343" s="122">
        <f t="shared" si="210"/>
        <v>47.76870452</v>
      </c>
      <c r="P343" s="122">
        <f t="shared" si="210"/>
        <v>0</v>
      </c>
      <c r="Q343" s="122">
        <f t="shared" si="210"/>
        <v>47.76870452</v>
      </c>
      <c r="R343" s="122">
        <f t="shared" si="210"/>
        <v>0</v>
      </c>
      <c r="S343" s="122">
        <f t="shared" si="210"/>
        <v>0</v>
      </c>
      <c r="T343" s="122">
        <f t="shared" si="210"/>
        <v>33.622593439999996</v>
      </c>
      <c r="U343" s="122">
        <f t="shared" si="210"/>
        <v>0.46250604000000001</v>
      </c>
      <c r="V343" s="122">
        <f t="shared" si="210"/>
        <v>32.977689769999998</v>
      </c>
      <c r="W343" s="122">
        <f t="shared" si="210"/>
        <v>0</v>
      </c>
      <c r="X343" s="122">
        <f t="shared" si="210"/>
        <v>0.18239762999999998</v>
      </c>
      <c r="Y343" s="122">
        <f t="shared" si="210"/>
        <v>22.457270700000002</v>
      </c>
      <c r="Z343" s="122">
        <f t="shared" si="210"/>
        <v>2.1299348</v>
      </c>
      <c r="AA343" s="122">
        <f t="shared" si="210"/>
        <v>19.421445840000001</v>
      </c>
      <c r="AB343" s="122">
        <f t="shared" si="210"/>
        <v>-1.49669213</v>
      </c>
      <c r="AC343" s="122">
        <f t="shared" si="210"/>
        <v>2.4025821899999995</v>
      </c>
      <c r="AD343" s="122">
        <f t="shared" si="210"/>
        <v>197.68721329000002</v>
      </c>
      <c r="AE343" s="122">
        <f t="shared" si="210"/>
        <v>94.176587699999999</v>
      </c>
      <c r="AF343" s="122">
        <f t="shared" si="210"/>
        <v>1.4920588800000001</v>
      </c>
      <c r="AG343" s="122">
        <f t="shared" si="210"/>
        <v>90.099548999999996</v>
      </c>
      <c r="AH343" s="122">
        <f t="shared" si="210"/>
        <v>0</v>
      </c>
      <c r="AI343" s="122">
        <f t="shared" si="210"/>
        <v>2.5849798199999996</v>
      </c>
      <c r="AJ343" s="122">
        <f t="shared" si="210"/>
        <v>0</v>
      </c>
      <c r="AK343" s="122">
        <f t="shared" si="210"/>
        <v>0</v>
      </c>
      <c r="AL343" s="122">
        <f t="shared" si="210"/>
        <v>0</v>
      </c>
      <c r="AM343" s="122">
        <f t="shared" si="210"/>
        <v>0</v>
      </c>
      <c r="AN343" s="122">
        <f t="shared" si="210"/>
        <v>0</v>
      </c>
      <c r="AO343" s="122">
        <f t="shared" si="210"/>
        <v>0</v>
      </c>
      <c r="AP343" s="122">
        <f t="shared" si="210"/>
        <v>0</v>
      </c>
      <c r="AQ343" s="122">
        <f t="shared" si="210"/>
        <v>0</v>
      </c>
      <c r="AR343" s="122">
        <f t="shared" si="210"/>
        <v>0</v>
      </c>
      <c r="AS343" s="122">
        <f t="shared" si="210"/>
        <v>0</v>
      </c>
      <c r="AT343" s="122">
        <f t="shared" si="210"/>
        <v>27.514048630000001</v>
      </c>
      <c r="AU343" s="122">
        <f t="shared" si="210"/>
        <v>0</v>
      </c>
      <c r="AV343" s="122">
        <f t="shared" si="210"/>
        <v>26.907784999999997</v>
      </c>
      <c r="AW343" s="122">
        <f t="shared" si="210"/>
        <v>0</v>
      </c>
      <c r="AX343" s="122">
        <f t="shared" si="210"/>
        <v>0.60626362999999994</v>
      </c>
      <c r="AY343" s="122">
        <f t="shared" si="210"/>
        <v>66.662539070000008</v>
      </c>
      <c r="AZ343" s="122">
        <f t="shared" si="210"/>
        <v>1.4920588800000001</v>
      </c>
      <c r="BA343" s="122">
        <f t="shared" si="210"/>
        <v>63.191764000000006</v>
      </c>
      <c r="BB343" s="122">
        <f t="shared" si="210"/>
        <v>0</v>
      </c>
      <c r="BC343" s="122">
        <f t="shared" si="210"/>
        <v>1.9787161899999999</v>
      </c>
      <c r="BF343" s="40"/>
      <c r="BJ343" s="41"/>
    </row>
    <row r="344" spans="1:65" s="19" customFormat="1" ht="63" x14ac:dyDescent="0.25">
      <c r="A344" s="45" t="s">
        <v>678</v>
      </c>
      <c r="B344" s="48" t="s">
        <v>113</v>
      </c>
      <c r="C344" s="47" t="s">
        <v>79</v>
      </c>
      <c r="D344" s="122">
        <v>0</v>
      </c>
      <c r="E344" s="122">
        <v>0</v>
      </c>
      <c r="F344" s="122">
        <v>0</v>
      </c>
      <c r="G344" s="122">
        <v>0</v>
      </c>
      <c r="H344" s="122">
        <v>0</v>
      </c>
      <c r="I344" s="122">
        <v>0</v>
      </c>
      <c r="J344" s="122">
        <v>0</v>
      </c>
      <c r="K344" s="122">
        <v>0</v>
      </c>
      <c r="L344" s="122">
        <v>0</v>
      </c>
      <c r="M344" s="122">
        <v>0</v>
      </c>
      <c r="N344" s="122">
        <v>0</v>
      </c>
      <c r="O344" s="122">
        <v>0</v>
      </c>
      <c r="P344" s="122">
        <v>0</v>
      </c>
      <c r="Q344" s="122">
        <v>0</v>
      </c>
      <c r="R344" s="122">
        <v>0</v>
      </c>
      <c r="S344" s="122">
        <v>0</v>
      </c>
      <c r="T344" s="122">
        <v>0</v>
      </c>
      <c r="U344" s="122">
        <v>0</v>
      </c>
      <c r="V344" s="122">
        <v>0</v>
      </c>
      <c r="W344" s="122">
        <v>0</v>
      </c>
      <c r="X344" s="122">
        <v>0</v>
      </c>
      <c r="Y344" s="122">
        <v>0</v>
      </c>
      <c r="Z344" s="122">
        <v>0</v>
      </c>
      <c r="AA344" s="122">
        <v>0</v>
      </c>
      <c r="AB344" s="122">
        <v>0</v>
      </c>
      <c r="AC344" s="122">
        <v>0</v>
      </c>
      <c r="AD344" s="122">
        <v>0</v>
      </c>
      <c r="AE344" s="122">
        <v>0</v>
      </c>
      <c r="AF344" s="122">
        <v>0</v>
      </c>
      <c r="AG344" s="122">
        <v>0</v>
      </c>
      <c r="AH344" s="122">
        <v>0</v>
      </c>
      <c r="AI344" s="122">
        <v>0</v>
      </c>
      <c r="AJ344" s="122">
        <v>0</v>
      </c>
      <c r="AK344" s="122">
        <v>0</v>
      </c>
      <c r="AL344" s="122">
        <v>0</v>
      </c>
      <c r="AM344" s="122">
        <v>0</v>
      </c>
      <c r="AN344" s="122">
        <v>0</v>
      </c>
      <c r="AO344" s="122">
        <v>0</v>
      </c>
      <c r="AP344" s="122">
        <v>0</v>
      </c>
      <c r="AQ344" s="122">
        <v>0</v>
      </c>
      <c r="AR344" s="122">
        <v>0</v>
      </c>
      <c r="AS344" s="122">
        <v>0</v>
      </c>
      <c r="AT344" s="122">
        <v>0</v>
      </c>
      <c r="AU344" s="122">
        <v>0</v>
      </c>
      <c r="AV344" s="122">
        <v>0</v>
      </c>
      <c r="AW344" s="122">
        <v>0</v>
      </c>
      <c r="AX344" s="122">
        <v>0</v>
      </c>
      <c r="AY344" s="122">
        <v>0</v>
      </c>
      <c r="AZ344" s="122">
        <v>0</v>
      </c>
      <c r="BA344" s="122">
        <v>0</v>
      </c>
      <c r="BB344" s="122">
        <v>0</v>
      </c>
      <c r="BC344" s="122">
        <v>0</v>
      </c>
      <c r="BF344" s="40"/>
      <c r="BJ344" s="41"/>
    </row>
    <row r="345" spans="1:65" s="19" customFormat="1" ht="78.75" x14ac:dyDescent="0.25">
      <c r="A345" s="45" t="s">
        <v>679</v>
      </c>
      <c r="B345" s="48" t="s">
        <v>115</v>
      </c>
      <c r="C345" s="47" t="s">
        <v>79</v>
      </c>
      <c r="D345" s="122">
        <v>0</v>
      </c>
      <c r="E345" s="122">
        <v>0</v>
      </c>
      <c r="F345" s="122">
        <v>0</v>
      </c>
      <c r="G345" s="122">
        <v>0</v>
      </c>
      <c r="H345" s="122">
        <v>0</v>
      </c>
      <c r="I345" s="122">
        <v>0</v>
      </c>
      <c r="J345" s="122">
        <v>0</v>
      </c>
      <c r="K345" s="122">
        <v>0</v>
      </c>
      <c r="L345" s="122">
        <v>0</v>
      </c>
      <c r="M345" s="122">
        <v>0</v>
      </c>
      <c r="N345" s="122">
        <v>0</v>
      </c>
      <c r="O345" s="122">
        <v>0</v>
      </c>
      <c r="P345" s="122">
        <v>0</v>
      </c>
      <c r="Q345" s="122">
        <v>0</v>
      </c>
      <c r="R345" s="122">
        <v>0</v>
      </c>
      <c r="S345" s="122">
        <v>0</v>
      </c>
      <c r="T345" s="122">
        <v>0</v>
      </c>
      <c r="U345" s="122">
        <v>0</v>
      </c>
      <c r="V345" s="122">
        <v>0</v>
      </c>
      <c r="W345" s="122">
        <v>0</v>
      </c>
      <c r="X345" s="122">
        <v>0</v>
      </c>
      <c r="Y345" s="122">
        <v>0</v>
      </c>
      <c r="Z345" s="122">
        <v>0</v>
      </c>
      <c r="AA345" s="122">
        <v>0</v>
      </c>
      <c r="AB345" s="122">
        <v>0</v>
      </c>
      <c r="AC345" s="122">
        <v>0</v>
      </c>
      <c r="AD345" s="122">
        <v>0</v>
      </c>
      <c r="AE345" s="122">
        <v>0</v>
      </c>
      <c r="AF345" s="122">
        <v>0</v>
      </c>
      <c r="AG345" s="122">
        <v>0</v>
      </c>
      <c r="AH345" s="122">
        <v>0</v>
      </c>
      <c r="AI345" s="122">
        <v>0</v>
      </c>
      <c r="AJ345" s="122">
        <v>0</v>
      </c>
      <c r="AK345" s="122">
        <v>0</v>
      </c>
      <c r="AL345" s="122">
        <v>0</v>
      </c>
      <c r="AM345" s="122">
        <v>0</v>
      </c>
      <c r="AN345" s="122">
        <v>0</v>
      </c>
      <c r="AO345" s="122">
        <v>0</v>
      </c>
      <c r="AP345" s="122">
        <v>0</v>
      </c>
      <c r="AQ345" s="122">
        <v>0</v>
      </c>
      <c r="AR345" s="122">
        <v>0</v>
      </c>
      <c r="AS345" s="122">
        <v>0</v>
      </c>
      <c r="AT345" s="122">
        <v>0</v>
      </c>
      <c r="AU345" s="122">
        <v>0</v>
      </c>
      <c r="AV345" s="122">
        <v>0</v>
      </c>
      <c r="AW345" s="122">
        <v>0</v>
      </c>
      <c r="AX345" s="122">
        <v>0</v>
      </c>
      <c r="AY345" s="122">
        <v>0</v>
      </c>
      <c r="AZ345" s="122">
        <v>0</v>
      </c>
      <c r="BA345" s="122">
        <v>0</v>
      </c>
      <c r="BB345" s="122">
        <v>0</v>
      </c>
      <c r="BC345" s="122">
        <v>0</v>
      </c>
      <c r="BF345" s="40"/>
      <c r="BJ345" s="41"/>
    </row>
    <row r="346" spans="1:65" s="19" customFormat="1" ht="63" x14ac:dyDescent="0.25">
      <c r="A346" s="45" t="s">
        <v>680</v>
      </c>
      <c r="B346" s="48" t="s">
        <v>117</v>
      </c>
      <c r="C346" s="47" t="s">
        <v>79</v>
      </c>
      <c r="D346" s="122">
        <f>SUM(D347:D350)</f>
        <v>1.7904706560000001</v>
      </c>
      <c r="E346" s="122">
        <f t="shared" ref="E346:BC346" si="211">SUM(E347:E350)</f>
        <v>2.4400972500000004</v>
      </c>
      <c r="F346" s="122">
        <f t="shared" si="211"/>
        <v>2.4400972500000004</v>
      </c>
      <c r="G346" s="122">
        <f t="shared" si="211"/>
        <v>0</v>
      </c>
      <c r="H346" s="122">
        <f t="shared" si="211"/>
        <v>0</v>
      </c>
      <c r="I346" s="122">
        <f t="shared" si="211"/>
        <v>0</v>
      </c>
      <c r="J346" s="122">
        <f t="shared" si="211"/>
        <v>0</v>
      </c>
      <c r="K346" s="122">
        <f t="shared" si="211"/>
        <v>0</v>
      </c>
      <c r="L346" s="122">
        <f t="shared" si="211"/>
        <v>0</v>
      </c>
      <c r="M346" s="122">
        <f t="shared" si="211"/>
        <v>0</v>
      </c>
      <c r="N346" s="122">
        <f t="shared" si="211"/>
        <v>0</v>
      </c>
      <c r="O346" s="122">
        <f t="shared" si="211"/>
        <v>0</v>
      </c>
      <c r="P346" s="122">
        <f t="shared" si="211"/>
        <v>0</v>
      </c>
      <c r="Q346" s="122">
        <f t="shared" si="211"/>
        <v>0</v>
      </c>
      <c r="R346" s="122">
        <f t="shared" si="211"/>
        <v>0</v>
      </c>
      <c r="S346" s="122">
        <f t="shared" si="211"/>
        <v>0</v>
      </c>
      <c r="T346" s="122">
        <f t="shared" si="211"/>
        <v>0.46250604000000001</v>
      </c>
      <c r="U346" s="122">
        <f t="shared" si="211"/>
        <v>0.46250604000000001</v>
      </c>
      <c r="V346" s="122">
        <f t="shared" si="211"/>
        <v>0</v>
      </c>
      <c r="W346" s="122">
        <f t="shared" si="211"/>
        <v>0</v>
      </c>
      <c r="X346" s="122">
        <f t="shared" si="211"/>
        <v>0</v>
      </c>
      <c r="Y346" s="122">
        <f t="shared" si="211"/>
        <v>1.9775912099999999</v>
      </c>
      <c r="Z346" s="122">
        <f t="shared" si="211"/>
        <v>1.9775912099999999</v>
      </c>
      <c r="AA346" s="122">
        <f t="shared" si="211"/>
        <v>0</v>
      </c>
      <c r="AB346" s="122">
        <f t="shared" si="211"/>
        <v>0</v>
      </c>
      <c r="AC346" s="122">
        <f t="shared" si="211"/>
        <v>0</v>
      </c>
      <c r="AD346" s="122">
        <f t="shared" si="211"/>
        <v>1.4920588800000001</v>
      </c>
      <c r="AE346" s="122">
        <f t="shared" si="211"/>
        <v>1.4920588800000001</v>
      </c>
      <c r="AF346" s="122">
        <f t="shared" si="211"/>
        <v>1.4920588800000001</v>
      </c>
      <c r="AG346" s="122">
        <f t="shared" si="211"/>
        <v>0</v>
      </c>
      <c r="AH346" s="122">
        <f t="shared" si="211"/>
        <v>0</v>
      </c>
      <c r="AI346" s="122">
        <f t="shared" si="211"/>
        <v>0</v>
      </c>
      <c r="AJ346" s="122">
        <f t="shared" si="211"/>
        <v>0</v>
      </c>
      <c r="AK346" s="122">
        <f t="shared" si="211"/>
        <v>0</v>
      </c>
      <c r="AL346" s="122">
        <f t="shared" si="211"/>
        <v>0</v>
      </c>
      <c r="AM346" s="122">
        <f t="shared" si="211"/>
        <v>0</v>
      </c>
      <c r="AN346" s="122">
        <f t="shared" si="211"/>
        <v>0</v>
      </c>
      <c r="AO346" s="122">
        <f t="shared" si="211"/>
        <v>0</v>
      </c>
      <c r="AP346" s="122">
        <f t="shared" si="211"/>
        <v>0</v>
      </c>
      <c r="AQ346" s="122">
        <f t="shared" si="211"/>
        <v>0</v>
      </c>
      <c r="AR346" s="122">
        <f t="shared" si="211"/>
        <v>0</v>
      </c>
      <c r="AS346" s="122">
        <f t="shared" si="211"/>
        <v>0</v>
      </c>
      <c r="AT346" s="122">
        <f t="shared" si="211"/>
        <v>0</v>
      </c>
      <c r="AU346" s="122">
        <f t="shared" si="211"/>
        <v>0</v>
      </c>
      <c r="AV346" s="122">
        <f t="shared" si="211"/>
        <v>0</v>
      </c>
      <c r="AW346" s="122">
        <f t="shared" si="211"/>
        <v>0</v>
      </c>
      <c r="AX346" s="122">
        <f t="shared" si="211"/>
        <v>0</v>
      </c>
      <c r="AY346" s="122">
        <f t="shared" si="211"/>
        <v>1.4920588800000001</v>
      </c>
      <c r="AZ346" s="122">
        <f t="shared" si="211"/>
        <v>1.4920588800000001</v>
      </c>
      <c r="BA346" s="122">
        <f t="shared" si="211"/>
        <v>0</v>
      </c>
      <c r="BB346" s="122">
        <f t="shared" si="211"/>
        <v>0</v>
      </c>
      <c r="BC346" s="122">
        <f t="shared" si="211"/>
        <v>0</v>
      </c>
      <c r="BF346" s="40"/>
      <c r="BJ346" s="41"/>
    </row>
    <row r="347" spans="1:65" ht="47.25" x14ac:dyDescent="0.25">
      <c r="A347" s="49" t="s">
        <v>680</v>
      </c>
      <c r="B347" s="67" t="s">
        <v>681</v>
      </c>
      <c r="C347" s="51" t="s">
        <v>682</v>
      </c>
      <c r="D347" s="74">
        <v>1.7904706560000001</v>
      </c>
      <c r="E347" s="74">
        <f t="shared" ref="E347" si="212">SUBTOTAL(9,F347:I347)</f>
        <v>1.79047066</v>
      </c>
      <c r="F347" s="74">
        <f t="shared" ref="F347:I350" si="213">K347+P347+U347+Z347</f>
        <v>1.79047066</v>
      </c>
      <c r="G347" s="74">
        <f t="shared" si="213"/>
        <v>0</v>
      </c>
      <c r="H347" s="74">
        <f t="shared" si="213"/>
        <v>0</v>
      </c>
      <c r="I347" s="74">
        <f t="shared" si="213"/>
        <v>0</v>
      </c>
      <c r="J347" s="74">
        <f t="shared" ref="J347" si="214">SUBTOTAL(9,K347:N347)</f>
        <v>0</v>
      </c>
      <c r="K347" s="74">
        <v>0</v>
      </c>
      <c r="L347" s="74">
        <v>0</v>
      </c>
      <c r="M347" s="74">
        <v>0</v>
      </c>
      <c r="N347" s="74">
        <v>0</v>
      </c>
      <c r="O347" s="74">
        <f>SUBTOTAL(9,P347:S347)</f>
        <v>0</v>
      </c>
      <c r="P347" s="74">
        <v>0</v>
      </c>
      <c r="Q347" s="74">
        <v>0</v>
      </c>
      <c r="R347" s="74">
        <v>0</v>
      </c>
      <c r="S347" s="74">
        <v>0</v>
      </c>
      <c r="T347" s="74">
        <f t="shared" ref="T347:T350" si="215">SUBTOTAL(9,U347:X347)</f>
        <v>0</v>
      </c>
      <c r="U347" s="74">
        <v>0</v>
      </c>
      <c r="V347" s="74">
        <v>0</v>
      </c>
      <c r="W347" s="74">
        <v>0</v>
      </c>
      <c r="X347" s="74">
        <v>0</v>
      </c>
      <c r="Y347" s="74">
        <f t="shared" ref="Y347:Y350" si="216">SUBTOTAL(9,Z347:AC347)</f>
        <v>1.79047066</v>
      </c>
      <c r="Z347" s="74">
        <v>1.79047066</v>
      </c>
      <c r="AA347" s="74">
        <v>0</v>
      </c>
      <c r="AB347" s="74">
        <v>0</v>
      </c>
      <c r="AC347" s="74">
        <v>0</v>
      </c>
      <c r="AD347" s="74">
        <v>1.4920588800000001</v>
      </c>
      <c r="AE347" s="74">
        <f t="shared" ref="AE347:AE350" si="217">SUBTOTAL(9,AF347:AI347)</f>
        <v>1.4920588800000001</v>
      </c>
      <c r="AF347" s="74">
        <f t="shared" ref="AF347:AI350" si="218">AK347+AP347+AU347+AZ347</f>
        <v>1.4920588800000001</v>
      </c>
      <c r="AG347" s="74">
        <f t="shared" si="218"/>
        <v>0</v>
      </c>
      <c r="AH347" s="74">
        <f t="shared" si="218"/>
        <v>0</v>
      </c>
      <c r="AI347" s="74">
        <f t="shared" si="218"/>
        <v>0</v>
      </c>
      <c r="AJ347" s="74">
        <f t="shared" ref="AJ347:AJ350" si="219">SUBTOTAL(9,AK347:AN347)</f>
        <v>0</v>
      </c>
      <c r="AK347" s="74">
        <v>0</v>
      </c>
      <c r="AL347" s="74">
        <v>0</v>
      </c>
      <c r="AM347" s="74">
        <v>0</v>
      </c>
      <c r="AN347" s="74">
        <v>0</v>
      </c>
      <c r="AO347" s="74">
        <f t="shared" ref="AO347:AO350" si="220">SUBTOTAL(9,AP347:AS347)</f>
        <v>0</v>
      </c>
      <c r="AP347" s="74">
        <v>0</v>
      </c>
      <c r="AQ347" s="74">
        <v>0</v>
      </c>
      <c r="AR347" s="74">
        <v>0</v>
      </c>
      <c r="AS347" s="74">
        <v>0</v>
      </c>
      <c r="AT347" s="74">
        <f t="shared" ref="AT347:AT350" si="221">SUBTOTAL(9,AU347:AX347)</f>
        <v>0</v>
      </c>
      <c r="AU347" s="74">
        <v>0</v>
      </c>
      <c r="AV347" s="74">
        <v>0</v>
      </c>
      <c r="AW347" s="74">
        <v>0</v>
      </c>
      <c r="AX347" s="74">
        <v>0</v>
      </c>
      <c r="AY347" s="74">
        <f t="shared" ref="AY347:AY350" si="222">SUBTOTAL(9,AZ347:BC347)</f>
        <v>1.4920588800000001</v>
      </c>
      <c r="AZ347" s="74">
        <v>1.4920588800000001</v>
      </c>
      <c r="BA347" s="74">
        <v>0</v>
      </c>
      <c r="BB347" s="74">
        <v>0</v>
      </c>
      <c r="BC347" s="74">
        <v>0</v>
      </c>
      <c r="BD347" s="1"/>
      <c r="BE347" s="1"/>
      <c r="BF347" s="25"/>
      <c r="BG347" s="2"/>
      <c r="BH347" s="52"/>
      <c r="BI347" s="52"/>
      <c r="BJ347" s="41"/>
      <c r="BK347" s="1"/>
      <c r="BL347" s="1"/>
      <c r="BM347" s="19"/>
    </row>
    <row r="348" spans="1:65" ht="47.25" x14ac:dyDescent="0.25">
      <c r="A348" s="49" t="s">
        <v>680</v>
      </c>
      <c r="B348" s="67" t="s">
        <v>683</v>
      </c>
      <c r="C348" s="51" t="s">
        <v>684</v>
      </c>
      <c r="D348" s="74" t="s">
        <v>160</v>
      </c>
      <c r="E348" s="74">
        <f>SUBTOTAL(9,F348:I348)</f>
        <v>0.46250604000000001</v>
      </c>
      <c r="F348" s="74">
        <f t="shared" si="213"/>
        <v>0.46250604000000001</v>
      </c>
      <c r="G348" s="74">
        <f t="shared" si="213"/>
        <v>0</v>
      </c>
      <c r="H348" s="74">
        <f t="shared" si="213"/>
        <v>0</v>
      </c>
      <c r="I348" s="74">
        <f t="shared" si="213"/>
        <v>0</v>
      </c>
      <c r="J348" s="74">
        <f>SUBTOTAL(9,K348:N348)</f>
        <v>0</v>
      </c>
      <c r="K348" s="74">
        <v>0</v>
      </c>
      <c r="L348" s="74">
        <v>0</v>
      </c>
      <c r="M348" s="74">
        <v>0</v>
      </c>
      <c r="N348" s="74">
        <v>0</v>
      </c>
      <c r="O348" s="74">
        <f>SUBTOTAL(9,P348:S348)</f>
        <v>0</v>
      </c>
      <c r="P348" s="74">
        <v>0</v>
      </c>
      <c r="Q348" s="74">
        <v>0</v>
      </c>
      <c r="R348" s="74">
        <v>0</v>
      </c>
      <c r="S348" s="74">
        <v>0</v>
      </c>
      <c r="T348" s="74">
        <f t="shared" si="215"/>
        <v>0.46250604000000001</v>
      </c>
      <c r="U348" s="74">
        <v>0.46250604000000001</v>
      </c>
      <c r="V348" s="74">
        <v>0</v>
      </c>
      <c r="W348" s="74">
        <v>0</v>
      </c>
      <c r="X348" s="74">
        <v>0</v>
      </c>
      <c r="Y348" s="74">
        <f t="shared" si="216"/>
        <v>0</v>
      </c>
      <c r="Z348" s="74">
        <v>0</v>
      </c>
      <c r="AA348" s="74">
        <v>0</v>
      </c>
      <c r="AB348" s="74">
        <v>0</v>
      </c>
      <c r="AC348" s="74">
        <v>0</v>
      </c>
      <c r="AD348" s="74" t="s">
        <v>160</v>
      </c>
      <c r="AE348" s="74">
        <f t="shared" si="217"/>
        <v>0</v>
      </c>
      <c r="AF348" s="74">
        <f t="shared" si="218"/>
        <v>0</v>
      </c>
      <c r="AG348" s="74">
        <f t="shared" si="218"/>
        <v>0</v>
      </c>
      <c r="AH348" s="74">
        <f t="shared" si="218"/>
        <v>0</v>
      </c>
      <c r="AI348" s="74">
        <f t="shared" si="218"/>
        <v>0</v>
      </c>
      <c r="AJ348" s="74">
        <f t="shared" si="219"/>
        <v>0</v>
      </c>
      <c r="AK348" s="74">
        <v>0</v>
      </c>
      <c r="AL348" s="74">
        <v>0</v>
      </c>
      <c r="AM348" s="74">
        <v>0</v>
      </c>
      <c r="AN348" s="74">
        <v>0</v>
      </c>
      <c r="AO348" s="74">
        <f t="shared" si="220"/>
        <v>0</v>
      </c>
      <c r="AP348" s="74">
        <v>0</v>
      </c>
      <c r="AQ348" s="74">
        <v>0</v>
      </c>
      <c r="AR348" s="74">
        <v>0</v>
      </c>
      <c r="AS348" s="74">
        <v>0</v>
      </c>
      <c r="AT348" s="74">
        <f t="shared" si="221"/>
        <v>0</v>
      </c>
      <c r="AU348" s="74">
        <v>0</v>
      </c>
      <c r="AV348" s="74">
        <v>0</v>
      </c>
      <c r="AW348" s="74">
        <v>0</v>
      </c>
      <c r="AX348" s="74">
        <v>0</v>
      </c>
      <c r="AY348" s="74">
        <f t="shared" si="222"/>
        <v>0</v>
      </c>
      <c r="AZ348" s="74">
        <v>0</v>
      </c>
      <c r="BA348" s="74">
        <v>0</v>
      </c>
      <c r="BB348" s="74">
        <v>0</v>
      </c>
      <c r="BC348" s="74">
        <v>0</v>
      </c>
      <c r="BD348" s="19"/>
      <c r="BE348" s="19"/>
      <c r="BF348" s="40"/>
      <c r="BG348" s="52"/>
      <c r="BH348" s="52"/>
      <c r="BI348" s="52"/>
      <c r="BJ348" s="41"/>
      <c r="BK348" s="1"/>
      <c r="BL348" s="1"/>
      <c r="BM348" s="19"/>
    </row>
    <row r="349" spans="1:65" ht="31.5" x14ac:dyDescent="0.25">
      <c r="A349" s="49" t="s">
        <v>680</v>
      </c>
      <c r="B349" s="67" t="s">
        <v>685</v>
      </c>
      <c r="C349" s="51" t="s">
        <v>686</v>
      </c>
      <c r="D349" s="74" t="s">
        <v>160</v>
      </c>
      <c r="E349" s="74">
        <f t="shared" ref="E349:E350" si="223">SUBTOTAL(9,F349:I349)</f>
        <v>0.11061828</v>
      </c>
      <c r="F349" s="74">
        <f t="shared" si="213"/>
        <v>0.11061828</v>
      </c>
      <c r="G349" s="74">
        <f t="shared" si="213"/>
        <v>0</v>
      </c>
      <c r="H349" s="74">
        <f t="shared" si="213"/>
        <v>0</v>
      </c>
      <c r="I349" s="74">
        <f t="shared" si="213"/>
        <v>0</v>
      </c>
      <c r="J349" s="74">
        <f t="shared" ref="J349:J350" si="224">SUBTOTAL(9,K349:N349)</f>
        <v>0</v>
      </c>
      <c r="K349" s="74">
        <v>0</v>
      </c>
      <c r="L349" s="74">
        <v>0</v>
      </c>
      <c r="M349" s="74">
        <v>0</v>
      </c>
      <c r="N349" s="74">
        <v>0</v>
      </c>
      <c r="O349" s="74">
        <f>SUBTOTAL(9,P349:S349)</f>
        <v>0</v>
      </c>
      <c r="P349" s="74">
        <v>0</v>
      </c>
      <c r="Q349" s="74">
        <v>0</v>
      </c>
      <c r="R349" s="74">
        <v>0</v>
      </c>
      <c r="S349" s="74">
        <v>0</v>
      </c>
      <c r="T349" s="74">
        <f t="shared" si="215"/>
        <v>0</v>
      </c>
      <c r="U349" s="74">
        <v>0</v>
      </c>
      <c r="V349" s="74">
        <v>0</v>
      </c>
      <c r="W349" s="74">
        <v>0</v>
      </c>
      <c r="X349" s="74">
        <v>0</v>
      </c>
      <c r="Y349" s="74">
        <f t="shared" si="216"/>
        <v>0.11061828</v>
      </c>
      <c r="Z349" s="74">
        <v>0.11061828</v>
      </c>
      <c r="AA349" s="74">
        <v>0</v>
      </c>
      <c r="AB349" s="74">
        <v>0</v>
      </c>
      <c r="AC349" s="74">
        <v>0</v>
      </c>
      <c r="AD349" s="74" t="s">
        <v>160</v>
      </c>
      <c r="AE349" s="74">
        <f t="shared" si="217"/>
        <v>0</v>
      </c>
      <c r="AF349" s="74">
        <f t="shared" si="218"/>
        <v>0</v>
      </c>
      <c r="AG349" s="74">
        <f t="shared" si="218"/>
        <v>0</v>
      </c>
      <c r="AH349" s="74">
        <f t="shared" si="218"/>
        <v>0</v>
      </c>
      <c r="AI349" s="74">
        <f t="shared" si="218"/>
        <v>0</v>
      </c>
      <c r="AJ349" s="74">
        <f t="shared" si="219"/>
        <v>0</v>
      </c>
      <c r="AK349" s="74">
        <v>0</v>
      </c>
      <c r="AL349" s="74">
        <v>0</v>
      </c>
      <c r="AM349" s="74">
        <v>0</v>
      </c>
      <c r="AN349" s="74">
        <v>0</v>
      </c>
      <c r="AO349" s="74">
        <f t="shared" si="220"/>
        <v>0</v>
      </c>
      <c r="AP349" s="74">
        <v>0</v>
      </c>
      <c r="AQ349" s="74">
        <v>0</v>
      </c>
      <c r="AR349" s="74">
        <v>0</v>
      </c>
      <c r="AS349" s="74">
        <v>0</v>
      </c>
      <c r="AT349" s="74">
        <f t="shared" si="221"/>
        <v>0</v>
      </c>
      <c r="AU349" s="74">
        <v>0</v>
      </c>
      <c r="AV349" s="74">
        <v>0</v>
      </c>
      <c r="AW349" s="74">
        <v>0</v>
      </c>
      <c r="AX349" s="74">
        <v>0</v>
      </c>
      <c r="AY349" s="74">
        <f t="shared" si="222"/>
        <v>0</v>
      </c>
      <c r="AZ349" s="74">
        <v>0</v>
      </c>
      <c r="BA349" s="74">
        <v>0</v>
      </c>
      <c r="BB349" s="74">
        <v>0</v>
      </c>
      <c r="BC349" s="74">
        <v>0</v>
      </c>
      <c r="BD349" s="19"/>
      <c r="BE349" s="19"/>
      <c r="BF349" s="40"/>
      <c r="BG349" s="52"/>
      <c r="BH349" s="52"/>
      <c r="BI349" s="52"/>
      <c r="BJ349" s="41"/>
      <c r="BK349" s="1"/>
      <c r="BL349" s="1"/>
      <c r="BM349" s="19"/>
    </row>
    <row r="350" spans="1:65" ht="47.25" x14ac:dyDescent="0.25">
      <c r="A350" s="49" t="s">
        <v>680</v>
      </c>
      <c r="B350" s="67" t="s">
        <v>687</v>
      </c>
      <c r="C350" s="51" t="s">
        <v>688</v>
      </c>
      <c r="D350" s="74" t="s">
        <v>160</v>
      </c>
      <c r="E350" s="74">
        <f t="shared" si="223"/>
        <v>7.6502270000000011E-2</v>
      </c>
      <c r="F350" s="74">
        <f t="shared" si="213"/>
        <v>7.6502270000000011E-2</v>
      </c>
      <c r="G350" s="74">
        <f t="shared" si="213"/>
        <v>0</v>
      </c>
      <c r="H350" s="74">
        <f t="shared" si="213"/>
        <v>0</v>
      </c>
      <c r="I350" s="74">
        <f t="shared" si="213"/>
        <v>0</v>
      </c>
      <c r="J350" s="74">
        <f t="shared" si="224"/>
        <v>0</v>
      </c>
      <c r="K350" s="74">
        <v>0</v>
      </c>
      <c r="L350" s="74">
        <v>0</v>
      </c>
      <c r="M350" s="74">
        <v>0</v>
      </c>
      <c r="N350" s="74">
        <v>0</v>
      </c>
      <c r="O350" s="74">
        <f>SUBTOTAL(9,P350:S350)</f>
        <v>0</v>
      </c>
      <c r="P350" s="74">
        <v>0</v>
      </c>
      <c r="Q350" s="74">
        <v>0</v>
      </c>
      <c r="R350" s="74">
        <v>0</v>
      </c>
      <c r="S350" s="74">
        <v>0</v>
      </c>
      <c r="T350" s="74">
        <f t="shared" si="215"/>
        <v>0</v>
      </c>
      <c r="U350" s="74">
        <v>0</v>
      </c>
      <c r="V350" s="74">
        <v>0</v>
      </c>
      <c r="W350" s="74">
        <v>0</v>
      </c>
      <c r="X350" s="74">
        <v>0</v>
      </c>
      <c r="Y350" s="74">
        <f t="shared" si="216"/>
        <v>7.6502270000000011E-2</v>
      </c>
      <c r="Z350" s="74">
        <v>7.6502270000000011E-2</v>
      </c>
      <c r="AA350" s="74">
        <v>0</v>
      </c>
      <c r="AB350" s="74">
        <v>0</v>
      </c>
      <c r="AC350" s="74">
        <v>0</v>
      </c>
      <c r="AD350" s="74" t="s">
        <v>160</v>
      </c>
      <c r="AE350" s="74">
        <f t="shared" si="217"/>
        <v>0</v>
      </c>
      <c r="AF350" s="74">
        <f t="shared" si="218"/>
        <v>0</v>
      </c>
      <c r="AG350" s="74">
        <f t="shared" si="218"/>
        <v>0</v>
      </c>
      <c r="AH350" s="74">
        <f t="shared" si="218"/>
        <v>0</v>
      </c>
      <c r="AI350" s="74">
        <f t="shared" si="218"/>
        <v>0</v>
      </c>
      <c r="AJ350" s="74">
        <f t="shared" si="219"/>
        <v>0</v>
      </c>
      <c r="AK350" s="74">
        <v>0</v>
      </c>
      <c r="AL350" s="74">
        <v>0</v>
      </c>
      <c r="AM350" s="74">
        <v>0</v>
      </c>
      <c r="AN350" s="74">
        <v>0</v>
      </c>
      <c r="AO350" s="74">
        <f t="shared" si="220"/>
        <v>0</v>
      </c>
      <c r="AP350" s="74">
        <v>0</v>
      </c>
      <c r="AQ350" s="74">
        <v>0</v>
      </c>
      <c r="AR350" s="74">
        <v>0</v>
      </c>
      <c r="AS350" s="74">
        <v>0</v>
      </c>
      <c r="AT350" s="74">
        <f t="shared" si="221"/>
        <v>0</v>
      </c>
      <c r="AU350" s="74">
        <v>0</v>
      </c>
      <c r="AV350" s="74">
        <v>0</v>
      </c>
      <c r="AW350" s="74">
        <v>0</v>
      </c>
      <c r="AX350" s="74">
        <v>0</v>
      </c>
      <c r="AY350" s="74">
        <f t="shared" si="222"/>
        <v>0</v>
      </c>
      <c r="AZ350" s="74">
        <v>0</v>
      </c>
      <c r="BA350" s="74">
        <v>0</v>
      </c>
      <c r="BB350" s="74">
        <v>0</v>
      </c>
      <c r="BC350" s="74">
        <v>0</v>
      </c>
      <c r="BD350" s="19"/>
      <c r="BE350" s="19"/>
      <c r="BF350" s="40"/>
      <c r="BG350" s="52"/>
      <c r="BH350" s="52"/>
      <c r="BI350" s="52"/>
      <c r="BJ350" s="41"/>
      <c r="BK350" s="1"/>
      <c r="BL350" s="1"/>
      <c r="BM350" s="19"/>
    </row>
    <row r="351" spans="1:65" s="19" customFormat="1" ht="78.75" x14ac:dyDescent="0.25">
      <c r="A351" s="45" t="s">
        <v>689</v>
      </c>
      <c r="B351" s="48" t="s">
        <v>121</v>
      </c>
      <c r="C351" s="47" t="s">
        <v>79</v>
      </c>
      <c r="D351" s="122">
        <v>0</v>
      </c>
      <c r="E351" s="122">
        <v>0</v>
      </c>
      <c r="F351" s="122">
        <v>0</v>
      </c>
      <c r="G351" s="122">
        <v>0</v>
      </c>
      <c r="H351" s="122">
        <v>0</v>
      </c>
      <c r="I351" s="122">
        <v>0</v>
      </c>
      <c r="J351" s="122">
        <v>0</v>
      </c>
      <c r="K351" s="122">
        <v>0</v>
      </c>
      <c r="L351" s="122">
        <v>0</v>
      </c>
      <c r="M351" s="122">
        <v>0</v>
      </c>
      <c r="N351" s="122">
        <v>0</v>
      </c>
      <c r="O351" s="122">
        <v>0</v>
      </c>
      <c r="P351" s="122">
        <v>0</v>
      </c>
      <c r="Q351" s="122">
        <v>0</v>
      </c>
      <c r="R351" s="122">
        <v>0</v>
      </c>
      <c r="S351" s="122">
        <v>0</v>
      </c>
      <c r="T351" s="122">
        <v>0</v>
      </c>
      <c r="U351" s="122">
        <v>0</v>
      </c>
      <c r="V351" s="122">
        <v>0</v>
      </c>
      <c r="W351" s="122">
        <v>0</v>
      </c>
      <c r="X351" s="122">
        <v>0</v>
      </c>
      <c r="Y351" s="122">
        <v>0</v>
      </c>
      <c r="Z351" s="122">
        <v>0</v>
      </c>
      <c r="AA351" s="122">
        <v>0</v>
      </c>
      <c r="AB351" s="122">
        <v>0</v>
      </c>
      <c r="AC351" s="122">
        <v>0</v>
      </c>
      <c r="AD351" s="122">
        <v>0</v>
      </c>
      <c r="AE351" s="122">
        <v>0</v>
      </c>
      <c r="AF351" s="122">
        <v>0</v>
      </c>
      <c r="AG351" s="122">
        <v>0</v>
      </c>
      <c r="AH351" s="122">
        <v>0</v>
      </c>
      <c r="AI351" s="122">
        <v>0</v>
      </c>
      <c r="AJ351" s="122">
        <v>0</v>
      </c>
      <c r="AK351" s="122">
        <v>0</v>
      </c>
      <c r="AL351" s="122">
        <v>0</v>
      </c>
      <c r="AM351" s="122">
        <v>0</v>
      </c>
      <c r="AN351" s="122">
        <v>0</v>
      </c>
      <c r="AO351" s="122">
        <v>0</v>
      </c>
      <c r="AP351" s="122">
        <v>0</v>
      </c>
      <c r="AQ351" s="122">
        <v>0</v>
      </c>
      <c r="AR351" s="122">
        <v>0</v>
      </c>
      <c r="AS351" s="122">
        <v>0</v>
      </c>
      <c r="AT351" s="122">
        <v>0</v>
      </c>
      <c r="AU351" s="122">
        <v>0</v>
      </c>
      <c r="AV351" s="122">
        <v>0</v>
      </c>
      <c r="AW351" s="122">
        <v>0</v>
      </c>
      <c r="AX351" s="122">
        <v>0</v>
      </c>
      <c r="AY351" s="122">
        <v>0</v>
      </c>
      <c r="AZ351" s="122">
        <v>0</v>
      </c>
      <c r="BA351" s="122">
        <v>0</v>
      </c>
      <c r="BB351" s="122">
        <v>0</v>
      </c>
      <c r="BC351" s="122">
        <v>0</v>
      </c>
      <c r="BF351" s="40"/>
      <c r="BJ351" s="41"/>
    </row>
    <row r="352" spans="1:65" s="19" customFormat="1" ht="78.75" x14ac:dyDescent="0.25">
      <c r="A352" s="45" t="s">
        <v>690</v>
      </c>
      <c r="B352" s="48" t="s">
        <v>123</v>
      </c>
      <c r="C352" s="47" t="s">
        <v>79</v>
      </c>
      <c r="D352" s="122">
        <f>SUM(D353:D370)</f>
        <v>243.25110561200003</v>
      </c>
      <c r="E352" s="122">
        <f t="shared" ref="E352:BC352" si="225">SUM(E353:E370)</f>
        <v>113.89983106999999</v>
      </c>
      <c r="F352" s="122">
        <f t="shared" si="225"/>
        <v>0.15234359</v>
      </c>
      <c r="G352" s="122">
        <f t="shared" si="225"/>
        <v>112.65919978999999</v>
      </c>
      <c r="H352" s="122">
        <f t="shared" si="225"/>
        <v>-1.49669213</v>
      </c>
      <c r="I352" s="122">
        <f t="shared" si="225"/>
        <v>2.5849798199999992</v>
      </c>
      <c r="J352" s="122">
        <f t="shared" si="225"/>
        <v>12.491359660000001</v>
      </c>
      <c r="K352" s="122">
        <f t="shared" si="225"/>
        <v>0</v>
      </c>
      <c r="L352" s="122">
        <f t="shared" si="225"/>
        <v>12.491359660000001</v>
      </c>
      <c r="M352" s="122">
        <f t="shared" si="225"/>
        <v>0</v>
      </c>
      <c r="N352" s="122">
        <f t="shared" si="225"/>
        <v>0</v>
      </c>
      <c r="O352" s="122">
        <f t="shared" si="225"/>
        <v>47.76870452</v>
      </c>
      <c r="P352" s="122">
        <f t="shared" si="225"/>
        <v>0</v>
      </c>
      <c r="Q352" s="122">
        <f t="shared" si="225"/>
        <v>47.76870452</v>
      </c>
      <c r="R352" s="122">
        <f t="shared" si="225"/>
        <v>0</v>
      </c>
      <c r="S352" s="122">
        <f t="shared" si="225"/>
        <v>0</v>
      </c>
      <c r="T352" s="122">
        <f t="shared" si="225"/>
        <v>33.160087399999995</v>
      </c>
      <c r="U352" s="122">
        <f t="shared" si="225"/>
        <v>0</v>
      </c>
      <c r="V352" s="122">
        <f t="shared" si="225"/>
        <v>32.977689769999998</v>
      </c>
      <c r="W352" s="122">
        <f t="shared" si="225"/>
        <v>0</v>
      </c>
      <c r="X352" s="122">
        <f t="shared" si="225"/>
        <v>0.18239762999999998</v>
      </c>
      <c r="Y352" s="122">
        <f t="shared" si="225"/>
        <v>20.479679490000002</v>
      </c>
      <c r="Z352" s="122">
        <f t="shared" si="225"/>
        <v>0.15234359</v>
      </c>
      <c r="AA352" s="122">
        <f t="shared" si="225"/>
        <v>19.421445840000001</v>
      </c>
      <c r="AB352" s="122">
        <f t="shared" si="225"/>
        <v>-1.49669213</v>
      </c>
      <c r="AC352" s="122">
        <f t="shared" si="225"/>
        <v>2.4025821899999995</v>
      </c>
      <c r="AD352" s="122">
        <f t="shared" si="225"/>
        <v>196.19515441000001</v>
      </c>
      <c r="AE352" s="122">
        <f t="shared" si="225"/>
        <v>92.684528819999997</v>
      </c>
      <c r="AF352" s="122">
        <f t="shared" si="225"/>
        <v>0</v>
      </c>
      <c r="AG352" s="122">
        <f t="shared" si="225"/>
        <v>90.099548999999996</v>
      </c>
      <c r="AH352" s="122">
        <f t="shared" si="225"/>
        <v>0</v>
      </c>
      <c r="AI352" s="122">
        <f t="shared" si="225"/>
        <v>2.5849798199999996</v>
      </c>
      <c r="AJ352" s="122">
        <f t="shared" si="225"/>
        <v>0</v>
      </c>
      <c r="AK352" s="122">
        <f t="shared" si="225"/>
        <v>0</v>
      </c>
      <c r="AL352" s="122">
        <f t="shared" si="225"/>
        <v>0</v>
      </c>
      <c r="AM352" s="122">
        <f t="shared" si="225"/>
        <v>0</v>
      </c>
      <c r="AN352" s="122">
        <f t="shared" si="225"/>
        <v>0</v>
      </c>
      <c r="AO352" s="122">
        <f t="shared" si="225"/>
        <v>0</v>
      </c>
      <c r="AP352" s="122">
        <f t="shared" si="225"/>
        <v>0</v>
      </c>
      <c r="AQ352" s="122">
        <f t="shared" si="225"/>
        <v>0</v>
      </c>
      <c r="AR352" s="122">
        <f t="shared" si="225"/>
        <v>0</v>
      </c>
      <c r="AS352" s="122">
        <f t="shared" si="225"/>
        <v>0</v>
      </c>
      <c r="AT352" s="122">
        <f t="shared" si="225"/>
        <v>27.514048630000001</v>
      </c>
      <c r="AU352" s="122">
        <f t="shared" si="225"/>
        <v>0</v>
      </c>
      <c r="AV352" s="122">
        <f t="shared" si="225"/>
        <v>26.907784999999997</v>
      </c>
      <c r="AW352" s="122">
        <f t="shared" si="225"/>
        <v>0</v>
      </c>
      <c r="AX352" s="122">
        <f t="shared" si="225"/>
        <v>0.60626362999999994</v>
      </c>
      <c r="AY352" s="122">
        <f t="shared" si="225"/>
        <v>65.170480190000006</v>
      </c>
      <c r="AZ352" s="122">
        <f t="shared" si="225"/>
        <v>0</v>
      </c>
      <c r="BA352" s="122">
        <f t="shared" si="225"/>
        <v>63.191764000000006</v>
      </c>
      <c r="BB352" s="122">
        <f t="shared" si="225"/>
        <v>0</v>
      </c>
      <c r="BC352" s="122">
        <f t="shared" si="225"/>
        <v>1.9787161899999999</v>
      </c>
      <c r="BF352" s="40"/>
      <c r="BJ352" s="41"/>
    </row>
    <row r="353" spans="1:65" ht="47.25" x14ac:dyDescent="0.25">
      <c r="A353" s="59" t="s">
        <v>690</v>
      </c>
      <c r="B353" s="78" t="s">
        <v>691</v>
      </c>
      <c r="C353" s="79" t="s">
        <v>692</v>
      </c>
      <c r="D353" s="74">
        <v>55.43493926</v>
      </c>
      <c r="E353" s="74">
        <f>SUBTOTAL(9,F353:I353)</f>
        <v>50.86307059</v>
      </c>
      <c r="F353" s="74">
        <f t="shared" ref="F353:I368" si="226">K353+P353+U353+Z353</f>
        <v>0</v>
      </c>
      <c r="G353" s="74">
        <f t="shared" si="226"/>
        <v>49.577431499999996</v>
      </c>
      <c r="H353" s="74">
        <f t="shared" si="226"/>
        <v>-0.27657897999999997</v>
      </c>
      <c r="I353" s="74">
        <f t="shared" si="226"/>
        <v>1.5622180699999997</v>
      </c>
      <c r="J353" s="74">
        <f>SUBTOTAL(9,K353:N353)</f>
        <v>0</v>
      </c>
      <c r="K353" s="74">
        <v>0</v>
      </c>
      <c r="L353" s="74">
        <v>0</v>
      </c>
      <c r="M353" s="74">
        <v>0</v>
      </c>
      <c r="N353" s="74">
        <v>0</v>
      </c>
      <c r="O353" s="74">
        <f t="shared" ref="O353:O365" si="227">SUBTOTAL(9,P353:S353)</f>
        <v>31.983051119999999</v>
      </c>
      <c r="P353" s="74">
        <v>0</v>
      </c>
      <c r="Q353" s="74">
        <v>31.983051119999999</v>
      </c>
      <c r="R353" s="74">
        <v>0</v>
      </c>
      <c r="S353" s="74">
        <v>0</v>
      </c>
      <c r="T353" s="74">
        <f t="shared" ref="T353:T370" si="228">SUBTOTAL(9,U353:X353)</f>
        <v>17.594380379999997</v>
      </c>
      <c r="U353" s="74">
        <v>0</v>
      </c>
      <c r="V353" s="74">
        <v>17.594380379999997</v>
      </c>
      <c r="W353" s="74">
        <v>0</v>
      </c>
      <c r="X353" s="74">
        <v>0</v>
      </c>
      <c r="Y353" s="74">
        <f t="shared" ref="Y353:Y370" si="229">SUBTOTAL(9,Z353:AC353)</f>
        <v>1.2856390899999997</v>
      </c>
      <c r="Z353" s="74">
        <v>0</v>
      </c>
      <c r="AA353" s="74">
        <v>0</v>
      </c>
      <c r="AB353" s="74">
        <v>-0.27657897999999997</v>
      </c>
      <c r="AC353" s="74">
        <v>1.5622180699999997</v>
      </c>
      <c r="AD353" s="74">
        <v>46.426265200000003</v>
      </c>
      <c r="AE353" s="74">
        <f t="shared" ref="AE353:AE370" si="230">SUBTOTAL(9,AF353:AI353)</f>
        <v>47.717626070000001</v>
      </c>
      <c r="AF353" s="74">
        <f t="shared" ref="AF353:AI370" si="231">AK353+AP353+AU353+AZ353</f>
        <v>0</v>
      </c>
      <c r="AG353" s="74">
        <f t="shared" si="231"/>
        <v>46.155408000000001</v>
      </c>
      <c r="AH353" s="74">
        <f t="shared" si="231"/>
        <v>0</v>
      </c>
      <c r="AI353" s="74">
        <f t="shared" si="231"/>
        <v>1.5622180699999999</v>
      </c>
      <c r="AJ353" s="74">
        <f t="shared" ref="AJ353:AJ370" si="232">SUBTOTAL(9,AK353:AN353)</f>
        <v>0</v>
      </c>
      <c r="AK353" s="74">
        <v>0</v>
      </c>
      <c r="AL353" s="74">
        <v>0</v>
      </c>
      <c r="AM353" s="74">
        <v>0</v>
      </c>
      <c r="AN353" s="74">
        <v>0</v>
      </c>
      <c r="AO353" s="74">
        <f t="shared" ref="AO353:AO370" si="233">SUBTOTAL(9,AP353:AS353)</f>
        <v>0</v>
      </c>
      <c r="AP353" s="74">
        <v>0</v>
      </c>
      <c r="AQ353" s="74">
        <v>0</v>
      </c>
      <c r="AR353" s="74">
        <v>0</v>
      </c>
      <c r="AS353" s="74">
        <v>0</v>
      </c>
      <c r="AT353" s="74">
        <f t="shared" ref="AT353:AT370" si="234">SUBTOTAL(9,AU353:AX353)</f>
        <v>0</v>
      </c>
      <c r="AU353" s="74">
        <v>0</v>
      </c>
      <c r="AV353" s="74">
        <v>0</v>
      </c>
      <c r="AW353" s="74">
        <v>0</v>
      </c>
      <c r="AX353" s="74">
        <v>0</v>
      </c>
      <c r="AY353" s="74">
        <f t="shared" ref="AY353:AY370" si="235">SUBTOTAL(9,AZ353:BC353)</f>
        <v>47.717626070000001</v>
      </c>
      <c r="AZ353" s="74">
        <v>0</v>
      </c>
      <c r="BA353" s="74">
        <v>46.155408000000001</v>
      </c>
      <c r="BB353" s="74">
        <v>0</v>
      </c>
      <c r="BC353" s="74">
        <v>1.5622180699999999</v>
      </c>
      <c r="BD353" s="19"/>
      <c r="BE353" s="19"/>
      <c r="BF353" s="40"/>
      <c r="BG353" s="52"/>
      <c r="BH353" s="52"/>
      <c r="BI353" s="52"/>
      <c r="BJ353" s="41"/>
      <c r="BK353" s="1"/>
      <c r="BL353" s="1"/>
      <c r="BM353" s="19"/>
    </row>
    <row r="354" spans="1:65" s="19" customFormat="1" ht="31.5" x14ac:dyDescent="0.25">
      <c r="A354" s="59" t="s">
        <v>690</v>
      </c>
      <c r="B354" s="78" t="s">
        <v>693</v>
      </c>
      <c r="C354" s="79" t="s">
        <v>694</v>
      </c>
      <c r="D354" s="74">
        <v>0.79888439999999994</v>
      </c>
      <c r="E354" s="74">
        <f>SUBTOTAL(9,F354:I354)</f>
        <v>0.79888440000000005</v>
      </c>
      <c r="F354" s="74">
        <f t="shared" si="226"/>
        <v>0</v>
      </c>
      <c r="G354" s="74">
        <f t="shared" si="226"/>
        <v>0.79888440000000005</v>
      </c>
      <c r="H354" s="74">
        <f t="shared" si="226"/>
        <v>0</v>
      </c>
      <c r="I354" s="74">
        <f t="shared" si="226"/>
        <v>0</v>
      </c>
      <c r="J354" s="74">
        <f>SUBTOTAL(9,K354:N354)</f>
        <v>0.79888440000000005</v>
      </c>
      <c r="K354" s="74">
        <v>0</v>
      </c>
      <c r="L354" s="74">
        <v>0.79888440000000005</v>
      </c>
      <c r="M354" s="74">
        <v>0</v>
      </c>
      <c r="N354" s="74">
        <v>0</v>
      </c>
      <c r="O354" s="74">
        <f>SUBTOTAL(9,P354:S354)</f>
        <v>0</v>
      </c>
      <c r="P354" s="74">
        <v>0</v>
      </c>
      <c r="Q354" s="74">
        <v>0</v>
      </c>
      <c r="R354" s="74">
        <v>0</v>
      </c>
      <c r="S354" s="74">
        <v>0</v>
      </c>
      <c r="T354" s="74">
        <f t="shared" si="228"/>
        <v>0</v>
      </c>
      <c r="U354" s="74">
        <v>0</v>
      </c>
      <c r="V354" s="74">
        <v>0</v>
      </c>
      <c r="W354" s="74">
        <v>0</v>
      </c>
      <c r="X354" s="74">
        <v>0</v>
      </c>
      <c r="Y354" s="74">
        <f t="shared" si="229"/>
        <v>0</v>
      </c>
      <c r="Z354" s="74">
        <v>0</v>
      </c>
      <c r="AA354" s="74">
        <v>0</v>
      </c>
      <c r="AB354" s="74">
        <v>0</v>
      </c>
      <c r="AC354" s="74">
        <v>0</v>
      </c>
      <c r="AD354" s="74">
        <v>0</v>
      </c>
      <c r="AE354" s="74">
        <f t="shared" si="230"/>
        <v>0</v>
      </c>
      <c r="AF354" s="74">
        <f t="shared" si="231"/>
        <v>0</v>
      </c>
      <c r="AG354" s="74">
        <f t="shared" si="231"/>
        <v>0</v>
      </c>
      <c r="AH354" s="74">
        <f t="shared" si="231"/>
        <v>0</v>
      </c>
      <c r="AI354" s="74">
        <f t="shared" si="231"/>
        <v>0</v>
      </c>
      <c r="AJ354" s="74">
        <f t="shared" si="232"/>
        <v>0</v>
      </c>
      <c r="AK354" s="74">
        <v>0</v>
      </c>
      <c r="AL354" s="74">
        <v>0</v>
      </c>
      <c r="AM354" s="74">
        <v>0</v>
      </c>
      <c r="AN354" s="74">
        <v>0</v>
      </c>
      <c r="AO354" s="74">
        <f t="shared" si="233"/>
        <v>0</v>
      </c>
      <c r="AP354" s="74">
        <v>0</v>
      </c>
      <c r="AQ354" s="74">
        <v>0</v>
      </c>
      <c r="AR354" s="74">
        <v>0</v>
      </c>
      <c r="AS354" s="74">
        <v>0</v>
      </c>
      <c r="AT354" s="74">
        <f t="shared" si="234"/>
        <v>0</v>
      </c>
      <c r="AU354" s="74">
        <v>0</v>
      </c>
      <c r="AV354" s="74">
        <v>0</v>
      </c>
      <c r="AW354" s="74">
        <v>0</v>
      </c>
      <c r="AX354" s="74">
        <v>0</v>
      </c>
      <c r="AY354" s="74">
        <f t="shared" si="235"/>
        <v>0</v>
      </c>
      <c r="AZ354" s="74">
        <v>0</v>
      </c>
      <c r="BA354" s="74">
        <v>0</v>
      </c>
      <c r="BB354" s="74">
        <v>0</v>
      </c>
      <c r="BC354" s="74">
        <v>0</v>
      </c>
      <c r="BF354" s="40"/>
      <c r="BG354" s="52"/>
      <c r="BH354" s="52"/>
      <c r="BI354" s="52"/>
      <c r="BJ354" s="41"/>
    </row>
    <row r="355" spans="1:65" ht="31.5" x14ac:dyDescent="0.25">
      <c r="A355" s="49" t="s">
        <v>690</v>
      </c>
      <c r="B355" s="57" t="s">
        <v>695</v>
      </c>
      <c r="C355" s="56" t="s">
        <v>696</v>
      </c>
      <c r="D355" s="123">
        <v>-9.5139240000000028E-2</v>
      </c>
      <c r="E355" s="74">
        <f t="shared" ref="E355:E365" si="236">SUBTOTAL(9,F355:I355)</f>
        <v>-9.5139240000000014E-2</v>
      </c>
      <c r="F355" s="74">
        <f t="shared" si="226"/>
        <v>0</v>
      </c>
      <c r="G355" s="74">
        <f t="shared" si="226"/>
        <v>0.33390096000000002</v>
      </c>
      <c r="H355" s="74">
        <f t="shared" si="226"/>
        <v>-0.42904020000000004</v>
      </c>
      <c r="I355" s="74">
        <f t="shared" si="226"/>
        <v>0</v>
      </c>
      <c r="J355" s="74">
        <f t="shared" ref="J355:J365" si="237">SUBTOTAL(9,K355:N355)</f>
        <v>0.33390096000000002</v>
      </c>
      <c r="K355" s="123">
        <v>0</v>
      </c>
      <c r="L355" s="123">
        <v>0.33390096000000002</v>
      </c>
      <c r="M355" s="123">
        <v>0</v>
      </c>
      <c r="N355" s="123">
        <v>0</v>
      </c>
      <c r="O355" s="74">
        <f t="shared" si="227"/>
        <v>0</v>
      </c>
      <c r="P355" s="123">
        <v>0</v>
      </c>
      <c r="Q355" s="123">
        <v>0</v>
      </c>
      <c r="R355" s="123">
        <v>0</v>
      </c>
      <c r="S355" s="123">
        <v>0</v>
      </c>
      <c r="T355" s="74">
        <f t="shared" si="228"/>
        <v>0</v>
      </c>
      <c r="U355" s="123">
        <v>0</v>
      </c>
      <c r="V355" s="123">
        <v>0</v>
      </c>
      <c r="W355" s="123">
        <v>0</v>
      </c>
      <c r="X355" s="123">
        <v>0</v>
      </c>
      <c r="Y355" s="74">
        <f t="shared" si="229"/>
        <v>-0.42904020000000004</v>
      </c>
      <c r="Z355" s="123">
        <v>0</v>
      </c>
      <c r="AA355" s="123">
        <v>0</v>
      </c>
      <c r="AB355" s="123">
        <v>-0.42904020000000004</v>
      </c>
      <c r="AC355" s="123">
        <v>0</v>
      </c>
      <c r="AD355" s="123">
        <v>0</v>
      </c>
      <c r="AE355" s="74">
        <f t="shared" si="230"/>
        <v>0</v>
      </c>
      <c r="AF355" s="74">
        <f t="shared" si="231"/>
        <v>0</v>
      </c>
      <c r="AG355" s="74">
        <f t="shared" si="231"/>
        <v>0</v>
      </c>
      <c r="AH355" s="74">
        <f t="shared" si="231"/>
        <v>0</v>
      </c>
      <c r="AI355" s="74">
        <f t="shared" si="231"/>
        <v>0</v>
      </c>
      <c r="AJ355" s="74">
        <f t="shared" si="232"/>
        <v>0</v>
      </c>
      <c r="AK355" s="123">
        <v>0</v>
      </c>
      <c r="AL355" s="123">
        <v>0</v>
      </c>
      <c r="AM355" s="123">
        <v>0</v>
      </c>
      <c r="AN355" s="123">
        <v>0</v>
      </c>
      <c r="AO355" s="74">
        <f t="shared" si="233"/>
        <v>0</v>
      </c>
      <c r="AP355" s="123">
        <v>0</v>
      </c>
      <c r="AQ355" s="123">
        <v>0</v>
      </c>
      <c r="AR355" s="123">
        <v>0</v>
      </c>
      <c r="AS355" s="123">
        <v>0</v>
      </c>
      <c r="AT355" s="74">
        <f t="shared" si="234"/>
        <v>0</v>
      </c>
      <c r="AU355" s="123">
        <v>0</v>
      </c>
      <c r="AV355" s="123">
        <v>0</v>
      </c>
      <c r="AW355" s="123">
        <v>0</v>
      </c>
      <c r="AX355" s="123">
        <v>0</v>
      </c>
      <c r="AY355" s="74">
        <f t="shared" si="235"/>
        <v>0</v>
      </c>
      <c r="AZ355" s="123">
        <v>0</v>
      </c>
      <c r="BA355" s="123">
        <v>0</v>
      </c>
      <c r="BB355" s="123">
        <v>0</v>
      </c>
      <c r="BC355" s="123">
        <v>0</v>
      </c>
      <c r="BD355" s="19"/>
      <c r="BE355" s="19"/>
      <c r="BF355" s="40"/>
      <c r="BG355" s="52"/>
      <c r="BH355" s="52"/>
      <c r="BI355" s="52"/>
      <c r="BJ355" s="41"/>
      <c r="BK355" s="1"/>
      <c r="BL355" s="1"/>
      <c r="BM355" s="19"/>
    </row>
    <row r="356" spans="1:65" ht="31.5" x14ac:dyDescent="0.25">
      <c r="A356" s="80" t="s">
        <v>690</v>
      </c>
      <c r="B356" s="62" t="s">
        <v>697</v>
      </c>
      <c r="C356" s="51" t="s">
        <v>698</v>
      </c>
      <c r="D356" s="123">
        <v>1.42713661</v>
      </c>
      <c r="E356" s="74">
        <f t="shared" si="236"/>
        <v>1.42713661</v>
      </c>
      <c r="F356" s="74">
        <f t="shared" si="226"/>
        <v>0</v>
      </c>
      <c r="G356" s="74">
        <f t="shared" si="226"/>
        <v>1.42713661</v>
      </c>
      <c r="H356" s="74">
        <f t="shared" si="226"/>
        <v>0</v>
      </c>
      <c r="I356" s="74">
        <f t="shared" si="226"/>
        <v>0</v>
      </c>
      <c r="J356" s="74">
        <f t="shared" si="237"/>
        <v>1.42713661</v>
      </c>
      <c r="K356" s="123">
        <v>0</v>
      </c>
      <c r="L356" s="123">
        <v>1.42713661</v>
      </c>
      <c r="M356" s="123">
        <v>0</v>
      </c>
      <c r="N356" s="123">
        <v>0</v>
      </c>
      <c r="O356" s="74">
        <f t="shared" si="227"/>
        <v>0</v>
      </c>
      <c r="P356" s="123">
        <v>0</v>
      </c>
      <c r="Q356" s="123">
        <v>0</v>
      </c>
      <c r="R356" s="123">
        <v>0</v>
      </c>
      <c r="S356" s="123">
        <v>0</v>
      </c>
      <c r="T356" s="74">
        <f t="shared" si="228"/>
        <v>0</v>
      </c>
      <c r="U356" s="123">
        <v>0</v>
      </c>
      <c r="V356" s="123">
        <v>0</v>
      </c>
      <c r="W356" s="123">
        <v>0</v>
      </c>
      <c r="X356" s="123">
        <v>0</v>
      </c>
      <c r="Y356" s="74">
        <f t="shared" si="229"/>
        <v>0</v>
      </c>
      <c r="Z356" s="123">
        <v>0</v>
      </c>
      <c r="AA356" s="123">
        <v>0</v>
      </c>
      <c r="AB356" s="123">
        <v>0</v>
      </c>
      <c r="AC356" s="123">
        <v>0</v>
      </c>
      <c r="AD356" s="123">
        <v>0</v>
      </c>
      <c r="AE356" s="74">
        <f t="shared" si="230"/>
        <v>0</v>
      </c>
      <c r="AF356" s="74">
        <f t="shared" si="231"/>
        <v>0</v>
      </c>
      <c r="AG356" s="74">
        <f t="shared" si="231"/>
        <v>0</v>
      </c>
      <c r="AH356" s="74">
        <f t="shared" si="231"/>
        <v>0</v>
      </c>
      <c r="AI356" s="74">
        <f t="shared" si="231"/>
        <v>0</v>
      </c>
      <c r="AJ356" s="74">
        <f t="shared" si="232"/>
        <v>0</v>
      </c>
      <c r="AK356" s="123">
        <v>0</v>
      </c>
      <c r="AL356" s="123">
        <v>0</v>
      </c>
      <c r="AM356" s="123">
        <v>0</v>
      </c>
      <c r="AN356" s="123">
        <v>0</v>
      </c>
      <c r="AO356" s="74">
        <f t="shared" si="233"/>
        <v>0</v>
      </c>
      <c r="AP356" s="123">
        <v>0</v>
      </c>
      <c r="AQ356" s="123">
        <v>0</v>
      </c>
      <c r="AR356" s="123">
        <v>0</v>
      </c>
      <c r="AS356" s="123">
        <v>0</v>
      </c>
      <c r="AT356" s="74">
        <f t="shared" si="234"/>
        <v>0</v>
      </c>
      <c r="AU356" s="123">
        <v>0</v>
      </c>
      <c r="AV356" s="123">
        <v>0</v>
      </c>
      <c r="AW356" s="123">
        <v>0</v>
      </c>
      <c r="AX356" s="123">
        <v>0</v>
      </c>
      <c r="AY356" s="74">
        <f t="shared" si="235"/>
        <v>0</v>
      </c>
      <c r="AZ356" s="123">
        <v>0</v>
      </c>
      <c r="BA356" s="123">
        <v>0</v>
      </c>
      <c r="BB356" s="123">
        <v>0</v>
      </c>
      <c r="BC356" s="123">
        <v>0</v>
      </c>
      <c r="BD356" s="19"/>
      <c r="BE356" s="19"/>
      <c r="BF356" s="40"/>
      <c r="BG356" s="52"/>
      <c r="BH356" s="52"/>
      <c r="BI356" s="52"/>
      <c r="BJ356" s="41"/>
      <c r="BK356" s="1"/>
      <c r="BL356" s="1"/>
      <c r="BM356" s="19"/>
    </row>
    <row r="357" spans="1:65" ht="47.25" x14ac:dyDescent="0.25">
      <c r="A357" s="80" t="s">
        <v>690</v>
      </c>
      <c r="B357" s="62" t="s">
        <v>699</v>
      </c>
      <c r="C357" s="51" t="s">
        <v>700</v>
      </c>
      <c r="D357" s="123">
        <v>0.65457025000000002</v>
      </c>
      <c r="E357" s="74">
        <f t="shared" si="236"/>
        <v>0.65457025000000002</v>
      </c>
      <c r="F357" s="74">
        <f t="shared" si="226"/>
        <v>0</v>
      </c>
      <c r="G357" s="74">
        <f t="shared" si="226"/>
        <v>0.65457025000000002</v>
      </c>
      <c r="H357" s="74">
        <f t="shared" si="226"/>
        <v>0</v>
      </c>
      <c r="I357" s="74">
        <f t="shared" si="226"/>
        <v>0</v>
      </c>
      <c r="J357" s="74">
        <f t="shared" si="237"/>
        <v>0.65457025000000002</v>
      </c>
      <c r="K357" s="123">
        <v>0</v>
      </c>
      <c r="L357" s="123">
        <v>0.65457025000000002</v>
      </c>
      <c r="M357" s="123">
        <v>0</v>
      </c>
      <c r="N357" s="123">
        <v>0</v>
      </c>
      <c r="O357" s="74">
        <f t="shared" si="227"/>
        <v>0</v>
      </c>
      <c r="P357" s="123">
        <v>0</v>
      </c>
      <c r="Q357" s="123">
        <v>0</v>
      </c>
      <c r="R357" s="123">
        <v>0</v>
      </c>
      <c r="S357" s="123">
        <v>0</v>
      </c>
      <c r="T357" s="74">
        <f t="shared" si="228"/>
        <v>0</v>
      </c>
      <c r="U357" s="123">
        <v>0</v>
      </c>
      <c r="V357" s="123">
        <v>0</v>
      </c>
      <c r="W357" s="123">
        <v>0</v>
      </c>
      <c r="X357" s="123">
        <v>0</v>
      </c>
      <c r="Y357" s="74">
        <f t="shared" si="229"/>
        <v>0</v>
      </c>
      <c r="Z357" s="123">
        <v>0</v>
      </c>
      <c r="AA357" s="123">
        <v>0</v>
      </c>
      <c r="AB357" s="123">
        <v>0</v>
      </c>
      <c r="AC357" s="123">
        <v>0</v>
      </c>
      <c r="AD357" s="123">
        <v>0</v>
      </c>
      <c r="AE357" s="74">
        <f t="shared" si="230"/>
        <v>0</v>
      </c>
      <c r="AF357" s="74">
        <f t="shared" si="231"/>
        <v>0</v>
      </c>
      <c r="AG357" s="74">
        <f t="shared" si="231"/>
        <v>0</v>
      </c>
      <c r="AH357" s="74">
        <f t="shared" si="231"/>
        <v>0</v>
      </c>
      <c r="AI357" s="74">
        <f t="shared" si="231"/>
        <v>0</v>
      </c>
      <c r="AJ357" s="74">
        <f t="shared" si="232"/>
        <v>0</v>
      </c>
      <c r="AK357" s="123">
        <v>0</v>
      </c>
      <c r="AL357" s="123">
        <v>0</v>
      </c>
      <c r="AM357" s="123">
        <v>0</v>
      </c>
      <c r="AN357" s="123">
        <v>0</v>
      </c>
      <c r="AO357" s="74">
        <f t="shared" si="233"/>
        <v>0</v>
      </c>
      <c r="AP357" s="123">
        <v>0</v>
      </c>
      <c r="AQ357" s="123">
        <v>0</v>
      </c>
      <c r="AR357" s="123">
        <v>0</v>
      </c>
      <c r="AS357" s="123">
        <v>0</v>
      </c>
      <c r="AT357" s="74">
        <f t="shared" si="234"/>
        <v>0</v>
      </c>
      <c r="AU357" s="123">
        <v>0</v>
      </c>
      <c r="AV357" s="123">
        <v>0</v>
      </c>
      <c r="AW357" s="123">
        <v>0</v>
      </c>
      <c r="AX357" s="123">
        <v>0</v>
      </c>
      <c r="AY357" s="74">
        <f t="shared" si="235"/>
        <v>0</v>
      </c>
      <c r="AZ357" s="123">
        <v>0</v>
      </c>
      <c r="BA357" s="123">
        <v>0</v>
      </c>
      <c r="BB357" s="123">
        <v>0</v>
      </c>
      <c r="BC357" s="123">
        <v>0</v>
      </c>
      <c r="BD357" s="19"/>
      <c r="BE357" s="19"/>
      <c r="BF357" s="40"/>
      <c r="BG357" s="52"/>
      <c r="BH357" s="52"/>
      <c r="BI357" s="52"/>
      <c r="BJ357" s="41"/>
      <c r="BK357" s="1"/>
      <c r="BL357" s="1"/>
      <c r="BM357" s="19"/>
    </row>
    <row r="358" spans="1:65" ht="31.5" x14ac:dyDescent="0.25">
      <c r="A358" s="80" t="s">
        <v>690</v>
      </c>
      <c r="B358" s="62" t="s">
        <v>701</v>
      </c>
      <c r="C358" s="51" t="s">
        <v>702</v>
      </c>
      <c r="D358" s="123">
        <v>15.220786173999992</v>
      </c>
      <c r="E358" s="74">
        <f t="shared" si="236"/>
        <v>10.76184202</v>
      </c>
      <c r="F358" s="74">
        <f t="shared" si="226"/>
        <v>0</v>
      </c>
      <c r="G358" s="74">
        <f t="shared" si="226"/>
        <v>10.69854565</v>
      </c>
      <c r="H358" s="74">
        <f t="shared" si="226"/>
        <v>0</v>
      </c>
      <c r="I358" s="74">
        <f t="shared" si="226"/>
        <v>6.3296369999999991E-2</v>
      </c>
      <c r="J358" s="74">
        <f t="shared" si="237"/>
        <v>0</v>
      </c>
      <c r="K358" s="123">
        <v>0</v>
      </c>
      <c r="L358" s="123">
        <v>0</v>
      </c>
      <c r="M358" s="123">
        <v>0</v>
      </c>
      <c r="N358" s="123">
        <v>0</v>
      </c>
      <c r="O358" s="74">
        <f t="shared" si="227"/>
        <v>6.8163725299999998</v>
      </c>
      <c r="P358" s="123">
        <v>0</v>
      </c>
      <c r="Q358" s="123">
        <v>6.8163725299999998</v>
      </c>
      <c r="R358" s="123">
        <v>0</v>
      </c>
      <c r="S358" s="123">
        <v>0</v>
      </c>
      <c r="T358" s="74">
        <f t="shared" si="228"/>
        <v>3.9454694900000007</v>
      </c>
      <c r="U358" s="123">
        <v>0</v>
      </c>
      <c r="V358" s="123">
        <v>3.8821731200000005</v>
      </c>
      <c r="W358" s="123">
        <v>0</v>
      </c>
      <c r="X358" s="123">
        <v>6.3296369999999991E-2</v>
      </c>
      <c r="Y358" s="74">
        <f t="shared" si="229"/>
        <v>0</v>
      </c>
      <c r="Z358" s="123">
        <v>0</v>
      </c>
      <c r="AA358" s="123">
        <v>0</v>
      </c>
      <c r="AB358" s="123">
        <v>0</v>
      </c>
      <c r="AC358" s="123">
        <v>0</v>
      </c>
      <c r="AD358" s="123">
        <v>13.106183769999999</v>
      </c>
      <c r="AE358" s="74">
        <f t="shared" si="230"/>
        <v>9.4009463699999998</v>
      </c>
      <c r="AF358" s="74">
        <f t="shared" si="231"/>
        <v>0</v>
      </c>
      <c r="AG358" s="74">
        <f t="shared" si="231"/>
        <v>9.33765</v>
      </c>
      <c r="AH358" s="74">
        <f t="shared" si="231"/>
        <v>0</v>
      </c>
      <c r="AI358" s="74">
        <f t="shared" si="231"/>
        <v>6.3296370000000005E-2</v>
      </c>
      <c r="AJ358" s="74">
        <f t="shared" si="232"/>
        <v>0</v>
      </c>
      <c r="AK358" s="123">
        <v>0</v>
      </c>
      <c r="AL358" s="123">
        <v>0</v>
      </c>
      <c r="AM358" s="123">
        <v>0</v>
      </c>
      <c r="AN358" s="123">
        <v>0</v>
      </c>
      <c r="AO358" s="74">
        <f t="shared" si="233"/>
        <v>0</v>
      </c>
      <c r="AP358" s="123">
        <v>0</v>
      </c>
      <c r="AQ358" s="123">
        <v>0</v>
      </c>
      <c r="AR358" s="123">
        <v>0</v>
      </c>
      <c r="AS358" s="123">
        <v>0</v>
      </c>
      <c r="AT358" s="74">
        <f t="shared" si="234"/>
        <v>9.4009463699999998</v>
      </c>
      <c r="AU358" s="123">
        <v>0</v>
      </c>
      <c r="AV358" s="123">
        <v>9.33765</v>
      </c>
      <c r="AW358" s="123">
        <v>0</v>
      </c>
      <c r="AX358" s="123">
        <v>6.3296370000000005E-2</v>
      </c>
      <c r="AY358" s="74">
        <f t="shared" si="235"/>
        <v>0</v>
      </c>
      <c r="AZ358" s="123">
        <v>0</v>
      </c>
      <c r="BA358" s="123">
        <v>0</v>
      </c>
      <c r="BB358" s="123">
        <v>0</v>
      </c>
      <c r="BC358" s="123">
        <v>0</v>
      </c>
      <c r="BD358" s="19"/>
      <c r="BE358" s="19"/>
      <c r="BF358" s="40"/>
      <c r="BG358" s="52"/>
      <c r="BH358" s="52"/>
      <c r="BI358" s="52"/>
      <c r="BJ358" s="41"/>
      <c r="BK358" s="1"/>
      <c r="BL358" s="1"/>
      <c r="BM358" s="19"/>
    </row>
    <row r="359" spans="1:65" ht="31.5" x14ac:dyDescent="0.25">
      <c r="A359" s="49" t="s">
        <v>690</v>
      </c>
      <c r="B359" s="57" t="s">
        <v>703</v>
      </c>
      <c r="C359" s="56" t="s">
        <v>704</v>
      </c>
      <c r="D359" s="123">
        <v>7.5175996799999991</v>
      </c>
      <c r="E359" s="74">
        <f t="shared" si="236"/>
        <v>7.65557161</v>
      </c>
      <c r="F359" s="74">
        <f t="shared" si="226"/>
        <v>0</v>
      </c>
      <c r="G359" s="74">
        <f t="shared" si="226"/>
        <v>7.6110696600000001</v>
      </c>
      <c r="H359" s="74">
        <f t="shared" si="226"/>
        <v>0</v>
      </c>
      <c r="I359" s="74">
        <f t="shared" si="226"/>
        <v>4.4501949999999998E-2</v>
      </c>
      <c r="J359" s="74">
        <f t="shared" si="237"/>
        <v>0</v>
      </c>
      <c r="K359" s="123">
        <v>0</v>
      </c>
      <c r="L359" s="123">
        <v>0</v>
      </c>
      <c r="M359" s="123">
        <v>0</v>
      </c>
      <c r="N359" s="123">
        <v>0</v>
      </c>
      <c r="O359" s="74">
        <f t="shared" si="227"/>
        <v>0</v>
      </c>
      <c r="P359" s="123">
        <v>0</v>
      </c>
      <c r="Q359" s="123">
        <v>0</v>
      </c>
      <c r="R359" s="123">
        <v>0</v>
      </c>
      <c r="S359" s="123">
        <v>0</v>
      </c>
      <c r="T359" s="74">
        <f t="shared" si="228"/>
        <v>7.65557161</v>
      </c>
      <c r="U359" s="123">
        <v>0</v>
      </c>
      <c r="V359" s="123">
        <v>7.6110696600000001</v>
      </c>
      <c r="W359" s="123">
        <v>0</v>
      </c>
      <c r="X359" s="123">
        <v>4.4501949999999998E-2</v>
      </c>
      <c r="Y359" s="74">
        <f t="shared" si="229"/>
        <v>0</v>
      </c>
      <c r="Z359" s="123">
        <v>0</v>
      </c>
      <c r="AA359" s="123">
        <v>0</v>
      </c>
      <c r="AB359" s="123">
        <v>0</v>
      </c>
      <c r="AC359" s="123">
        <v>0</v>
      </c>
      <c r="AD359" s="123">
        <v>6.4871553500000001</v>
      </c>
      <c r="AE359" s="74">
        <f t="shared" si="230"/>
        <v>6.6095489499999998</v>
      </c>
      <c r="AF359" s="74">
        <f t="shared" si="231"/>
        <v>0</v>
      </c>
      <c r="AG359" s="74">
        <f t="shared" si="231"/>
        <v>6.5650469999999999</v>
      </c>
      <c r="AH359" s="74">
        <f t="shared" si="231"/>
        <v>0</v>
      </c>
      <c r="AI359" s="74">
        <f t="shared" si="231"/>
        <v>4.4501949999999998E-2</v>
      </c>
      <c r="AJ359" s="74">
        <f t="shared" si="232"/>
        <v>0</v>
      </c>
      <c r="AK359" s="123">
        <v>0</v>
      </c>
      <c r="AL359" s="123">
        <v>0</v>
      </c>
      <c r="AM359" s="123">
        <v>0</v>
      </c>
      <c r="AN359" s="123">
        <v>0</v>
      </c>
      <c r="AO359" s="74">
        <f t="shared" si="233"/>
        <v>0</v>
      </c>
      <c r="AP359" s="123">
        <v>0</v>
      </c>
      <c r="AQ359" s="123">
        <v>0</v>
      </c>
      <c r="AR359" s="123">
        <v>0</v>
      </c>
      <c r="AS359" s="123">
        <v>0</v>
      </c>
      <c r="AT359" s="74">
        <f t="shared" si="234"/>
        <v>6.6095489499999998</v>
      </c>
      <c r="AU359" s="123">
        <v>0</v>
      </c>
      <c r="AV359" s="123">
        <v>6.5650469999999999</v>
      </c>
      <c r="AW359" s="123">
        <v>0</v>
      </c>
      <c r="AX359" s="123">
        <v>4.4501949999999998E-2</v>
      </c>
      <c r="AY359" s="74">
        <f t="shared" si="235"/>
        <v>0</v>
      </c>
      <c r="AZ359" s="123">
        <v>0</v>
      </c>
      <c r="BA359" s="123">
        <v>0</v>
      </c>
      <c r="BB359" s="123">
        <v>0</v>
      </c>
      <c r="BC359" s="123">
        <v>0</v>
      </c>
      <c r="BD359" s="19"/>
      <c r="BE359" s="19"/>
      <c r="BF359" s="40"/>
      <c r="BG359" s="52"/>
      <c r="BH359" s="52"/>
      <c r="BI359" s="52"/>
      <c r="BJ359" s="41"/>
      <c r="BK359" s="1"/>
      <c r="BL359" s="1"/>
      <c r="BM359" s="19"/>
    </row>
    <row r="360" spans="1:65" ht="31.5" x14ac:dyDescent="0.25">
      <c r="A360" s="49" t="s">
        <v>690</v>
      </c>
      <c r="B360" s="57" t="s">
        <v>705</v>
      </c>
      <c r="C360" s="56" t="s">
        <v>706</v>
      </c>
      <c r="D360" s="123">
        <v>1.9788842099999999</v>
      </c>
      <c r="E360" s="74">
        <f t="shared" si="236"/>
        <v>1.9788842099999999</v>
      </c>
      <c r="F360" s="74">
        <f t="shared" si="226"/>
        <v>0</v>
      </c>
      <c r="G360" s="74">
        <f t="shared" si="226"/>
        <v>1.9788842099999999</v>
      </c>
      <c r="H360" s="74">
        <f t="shared" si="226"/>
        <v>0</v>
      </c>
      <c r="I360" s="74">
        <f t="shared" si="226"/>
        <v>0</v>
      </c>
      <c r="J360" s="74">
        <f t="shared" si="237"/>
        <v>1.9788842099999999</v>
      </c>
      <c r="K360" s="123">
        <v>0</v>
      </c>
      <c r="L360" s="123">
        <v>1.9788842099999999</v>
      </c>
      <c r="M360" s="123">
        <v>0</v>
      </c>
      <c r="N360" s="123">
        <v>0</v>
      </c>
      <c r="O360" s="74">
        <f t="shared" si="227"/>
        <v>0</v>
      </c>
      <c r="P360" s="123">
        <v>0</v>
      </c>
      <c r="Q360" s="123">
        <v>0</v>
      </c>
      <c r="R360" s="123">
        <v>0</v>
      </c>
      <c r="S360" s="123">
        <v>0</v>
      </c>
      <c r="T360" s="74">
        <f t="shared" si="228"/>
        <v>0</v>
      </c>
      <c r="U360" s="123">
        <v>0</v>
      </c>
      <c r="V360" s="123">
        <v>0</v>
      </c>
      <c r="W360" s="123">
        <v>0</v>
      </c>
      <c r="X360" s="123">
        <v>0</v>
      </c>
      <c r="Y360" s="74">
        <f t="shared" si="229"/>
        <v>0</v>
      </c>
      <c r="Z360" s="123">
        <v>0</v>
      </c>
      <c r="AA360" s="123">
        <v>0</v>
      </c>
      <c r="AB360" s="123">
        <v>0</v>
      </c>
      <c r="AC360" s="123">
        <v>0</v>
      </c>
      <c r="AD360" s="123">
        <v>0</v>
      </c>
      <c r="AE360" s="74">
        <f t="shared" si="230"/>
        <v>0</v>
      </c>
      <c r="AF360" s="74">
        <f t="shared" si="231"/>
        <v>0</v>
      </c>
      <c r="AG360" s="74">
        <f t="shared" si="231"/>
        <v>0</v>
      </c>
      <c r="AH360" s="74">
        <f t="shared" si="231"/>
        <v>0</v>
      </c>
      <c r="AI360" s="74">
        <f t="shared" si="231"/>
        <v>0</v>
      </c>
      <c r="AJ360" s="74">
        <f t="shared" si="232"/>
        <v>0</v>
      </c>
      <c r="AK360" s="123">
        <v>0</v>
      </c>
      <c r="AL360" s="123">
        <v>0</v>
      </c>
      <c r="AM360" s="123">
        <v>0</v>
      </c>
      <c r="AN360" s="123">
        <v>0</v>
      </c>
      <c r="AO360" s="74">
        <f t="shared" si="233"/>
        <v>0</v>
      </c>
      <c r="AP360" s="123">
        <v>0</v>
      </c>
      <c r="AQ360" s="123">
        <v>0</v>
      </c>
      <c r="AR360" s="123">
        <v>0</v>
      </c>
      <c r="AS360" s="123">
        <v>0</v>
      </c>
      <c r="AT360" s="74">
        <f t="shared" si="234"/>
        <v>0</v>
      </c>
      <c r="AU360" s="123">
        <v>0</v>
      </c>
      <c r="AV360" s="123">
        <v>0</v>
      </c>
      <c r="AW360" s="123">
        <v>0</v>
      </c>
      <c r="AX360" s="123">
        <v>0</v>
      </c>
      <c r="AY360" s="74">
        <f t="shared" si="235"/>
        <v>0</v>
      </c>
      <c r="AZ360" s="123">
        <v>0</v>
      </c>
      <c r="BA360" s="123">
        <v>0</v>
      </c>
      <c r="BB360" s="123">
        <v>0</v>
      </c>
      <c r="BC360" s="123">
        <v>0</v>
      </c>
      <c r="BD360" s="19"/>
      <c r="BE360" s="19"/>
      <c r="BF360" s="40"/>
      <c r="BG360" s="52"/>
      <c r="BH360" s="52"/>
      <c r="BI360" s="52"/>
      <c r="BJ360" s="41"/>
      <c r="BK360" s="1"/>
      <c r="BL360" s="1"/>
      <c r="BM360" s="19"/>
    </row>
    <row r="361" spans="1:65" ht="31.5" x14ac:dyDescent="0.25">
      <c r="A361" s="49" t="s">
        <v>690</v>
      </c>
      <c r="B361" s="62" t="s">
        <v>707</v>
      </c>
      <c r="C361" s="68" t="s">
        <v>708</v>
      </c>
      <c r="D361" s="123">
        <v>3.6660452300000004</v>
      </c>
      <c r="E361" s="74">
        <f t="shared" si="236"/>
        <v>3.6660452300000004</v>
      </c>
      <c r="F361" s="74">
        <f t="shared" si="226"/>
        <v>0</v>
      </c>
      <c r="G361" s="74">
        <f t="shared" si="226"/>
        <v>3.6660452300000004</v>
      </c>
      <c r="H361" s="74">
        <f t="shared" si="226"/>
        <v>0</v>
      </c>
      <c r="I361" s="74">
        <f t="shared" si="226"/>
        <v>0</v>
      </c>
      <c r="J361" s="74">
        <f t="shared" si="237"/>
        <v>3.6660452300000004</v>
      </c>
      <c r="K361" s="123">
        <v>0</v>
      </c>
      <c r="L361" s="123">
        <v>3.6660452300000004</v>
      </c>
      <c r="M361" s="123">
        <v>0</v>
      </c>
      <c r="N361" s="123">
        <v>0</v>
      </c>
      <c r="O361" s="74">
        <f t="shared" si="227"/>
        <v>0</v>
      </c>
      <c r="P361" s="123">
        <v>0</v>
      </c>
      <c r="Q361" s="123">
        <v>0</v>
      </c>
      <c r="R361" s="123">
        <v>0</v>
      </c>
      <c r="S361" s="123">
        <v>0</v>
      </c>
      <c r="T361" s="74">
        <f t="shared" si="228"/>
        <v>0</v>
      </c>
      <c r="U361" s="123">
        <v>0</v>
      </c>
      <c r="V361" s="123">
        <v>0</v>
      </c>
      <c r="W361" s="123">
        <v>0</v>
      </c>
      <c r="X361" s="123">
        <v>0</v>
      </c>
      <c r="Y361" s="74">
        <f t="shared" si="229"/>
        <v>0</v>
      </c>
      <c r="Z361" s="123">
        <v>0</v>
      </c>
      <c r="AA361" s="123">
        <v>0</v>
      </c>
      <c r="AB361" s="123">
        <v>0</v>
      </c>
      <c r="AC361" s="123">
        <v>0</v>
      </c>
      <c r="AD361" s="123">
        <v>0</v>
      </c>
      <c r="AE361" s="74">
        <f t="shared" si="230"/>
        <v>0</v>
      </c>
      <c r="AF361" s="74">
        <f t="shared" si="231"/>
        <v>0</v>
      </c>
      <c r="AG361" s="74">
        <f t="shared" si="231"/>
        <v>0</v>
      </c>
      <c r="AH361" s="74">
        <f t="shared" si="231"/>
        <v>0</v>
      </c>
      <c r="AI361" s="74">
        <f t="shared" si="231"/>
        <v>0</v>
      </c>
      <c r="AJ361" s="74">
        <f t="shared" si="232"/>
        <v>0</v>
      </c>
      <c r="AK361" s="123">
        <v>0</v>
      </c>
      <c r="AL361" s="123">
        <v>0</v>
      </c>
      <c r="AM361" s="123">
        <v>0</v>
      </c>
      <c r="AN361" s="123">
        <v>0</v>
      </c>
      <c r="AO361" s="74">
        <f t="shared" si="233"/>
        <v>0</v>
      </c>
      <c r="AP361" s="123">
        <v>0</v>
      </c>
      <c r="AQ361" s="123">
        <v>0</v>
      </c>
      <c r="AR361" s="123">
        <v>0</v>
      </c>
      <c r="AS361" s="123">
        <v>0</v>
      </c>
      <c r="AT361" s="74">
        <f t="shared" si="234"/>
        <v>0</v>
      </c>
      <c r="AU361" s="123">
        <v>0</v>
      </c>
      <c r="AV361" s="123">
        <v>0</v>
      </c>
      <c r="AW361" s="123">
        <v>0</v>
      </c>
      <c r="AX361" s="123">
        <v>0</v>
      </c>
      <c r="AY361" s="74">
        <f t="shared" si="235"/>
        <v>0</v>
      </c>
      <c r="AZ361" s="123">
        <v>0</v>
      </c>
      <c r="BA361" s="123">
        <v>0</v>
      </c>
      <c r="BB361" s="123">
        <v>0</v>
      </c>
      <c r="BC361" s="123">
        <v>0</v>
      </c>
      <c r="BD361" s="19"/>
      <c r="BE361" s="19"/>
      <c r="BF361" s="40"/>
      <c r="BG361" s="52"/>
      <c r="BH361" s="52"/>
      <c r="BI361" s="52"/>
      <c r="BJ361" s="41"/>
      <c r="BK361" s="1"/>
      <c r="BL361" s="1"/>
      <c r="BM361" s="19"/>
    </row>
    <row r="362" spans="1:65" ht="47.25" x14ac:dyDescent="0.25">
      <c r="A362" s="49" t="s">
        <v>690</v>
      </c>
      <c r="B362" s="62" t="s">
        <v>709</v>
      </c>
      <c r="C362" s="68" t="s">
        <v>710</v>
      </c>
      <c r="D362" s="123">
        <v>10.201453188</v>
      </c>
      <c r="E362" s="74">
        <f t="shared" si="236"/>
        <v>12.93394679</v>
      </c>
      <c r="F362" s="74">
        <f>K362+P362+U362+Z362</f>
        <v>0</v>
      </c>
      <c r="G362" s="74">
        <f t="shared" si="226"/>
        <v>12.85934748</v>
      </c>
      <c r="H362" s="74">
        <f t="shared" si="226"/>
        <v>0</v>
      </c>
      <c r="I362" s="74">
        <f t="shared" si="226"/>
        <v>7.4599310000000002E-2</v>
      </c>
      <c r="J362" s="74">
        <f t="shared" si="237"/>
        <v>0</v>
      </c>
      <c r="K362" s="123">
        <v>0</v>
      </c>
      <c r="L362" s="123">
        <v>0</v>
      </c>
      <c r="M362" s="123">
        <v>0</v>
      </c>
      <c r="N362" s="123">
        <v>0</v>
      </c>
      <c r="O362" s="74">
        <f t="shared" si="227"/>
        <v>8.9692808700000004</v>
      </c>
      <c r="P362" s="123">
        <v>0</v>
      </c>
      <c r="Q362" s="123">
        <v>8.9692808700000004</v>
      </c>
      <c r="R362" s="123">
        <v>0</v>
      </c>
      <c r="S362" s="123">
        <v>0</v>
      </c>
      <c r="T362" s="74">
        <f t="shared" si="228"/>
        <v>3.9646659199999998</v>
      </c>
      <c r="U362" s="123">
        <v>0</v>
      </c>
      <c r="V362" s="123">
        <v>3.8900666099999999</v>
      </c>
      <c r="W362" s="123">
        <v>0</v>
      </c>
      <c r="X362" s="123">
        <v>7.4599310000000002E-2</v>
      </c>
      <c r="Y362" s="74">
        <f t="shared" si="229"/>
        <v>0</v>
      </c>
      <c r="Z362" s="123">
        <v>0</v>
      </c>
      <c r="AA362" s="123">
        <v>0</v>
      </c>
      <c r="AB362" s="123">
        <v>0</v>
      </c>
      <c r="AC362" s="123">
        <v>0</v>
      </c>
      <c r="AD362" s="123">
        <v>8.790176090000001</v>
      </c>
      <c r="AE362" s="74">
        <f t="shared" si="230"/>
        <v>11.079687309999999</v>
      </c>
      <c r="AF362" s="74">
        <f t="shared" si="231"/>
        <v>0</v>
      </c>
      <c r="AG362" s="74">
        <f t="shared" si="231"/>
        <v>11.005087999999999</v>
      </c>
      <c r="AH362" s="74">
        <f t="shared" si="231"/>
        <v>0</v>
      </c>
      <c r="AI362" s="74">
        <f t="shared" si="231"/>
        <v>7.4599310000000002E-2</v>
      </c>
      <c r="AJ362" s="74">
        <f t="shared" si="232"/>
        <v>0</v>
      </c>
      <c r="AK362" s="123">
        <v>0</v>
      </c>
      <c r="AL362" s="123">
        <v>0</v>
      </c>
      <c r="AM362" s="123">
        <v>0</v>
      </c>
      <c r="AN362" s="123">
        <v>0</v>
      </c>
      <c r="AO362" s="74">
        <f t="shared" si="233"/>
        <v>0</v>
      </c>
      <c r="AP362" s="123">
        <v>0</v>
      </c>
      <c r="AQ362" s="123">
        <v>0</v>
      </c>
      <c r="AR362" s="123">
        <v>0</v>
      </c>
      <c r="AS362" s="123">
        <v>0</v>
      </c>
      <c r="AT362" s="74">
        <f t="shared" si="234"/>
        <v>11.079687309999999</v>
      </c>
      <c r="AU362" s="123">
        <v>0</v>
      </c>
      <c r="AV362" s="123">
        <v>11.005087999999999</v>
      </c>
      <c r="AW362" s="123">
        <v>0</v>
      </c>
      <c r="AX362" s="123">
        <v>7.4599310000000002E-2</v>
      </c>
      <c r="AY362" s="74">
        <f t="shared" si="235"/>
        <v>0</v>
      </c>
      <c r="AZ362" s="123">
        <v>0</v>
      </c>
      <c r="BA362" s="123">
        <v>0</v>
      </c>
      <c r="BB362" s="123">
        <v>0</v>
      </c>
      <c r="BC362" s="123">
        <v>0</v>
      </c>
      <c r="BD362" s="19"/>
      <c r="BE362" s="19"/>
      <c r="BF362" s="40"/>
      <c r="BG362" s="52"/>
      <c r="BH362" s="52"/>
      <c r="BI362" s="52"/>
      <c r="BJ362" s="41"/>
      <c r="BK362" s="1"/>
      <c r="BL362" s="1"/>
      <c r="BM362" s="19"/>
    </row>
    <row r="363" spans="1:65" ht="47.25" x14ac:dyDescent="0.25">
      <c r="A363" s="49" t="s">
        <v>690</v>
      </c>
      <c r="B363" s="62" t="s">
        <v>711</v>
      </c>
      <c r="C363" s="68" t="s">
        <v>712</v>
      </c>
      <c r="D363" s="123">
        <v>6.9232500000000003</v>
      </c>
      <c r="E363" s="74">
        <f>SUBTOTAL(9,F363:I363)</f>
        <v>8.9252896400000008</v>
      </c>
      <c r="F363" s="74">
        <f>K363+P363+U363+Z363</f>
        <v>0</v>
      </c>
      <c r="G363" s="74">
        <f>L363+Q363+V363+AA363</f>
        <v>8.5079773200000002</v>
      </c>
      <c r="H363" s="74">
        <f>M363+R363+W363+AB363</f>
        <v>0</v>
      </c>
      <c r="I363" s="74">
        <f>N363+S363+X363+AC363</f>
        <v>0.41731231999999996</v>
      </c>
      <c r="J363" s="74">
        <f>SUBTOTAL(9,K363:N363)</f>
        <v>0</v>
      </c>
      <c r="K363" s="123">
        <v>0</v>
      </c>
      <c r="L363" s="123">
        <v>0</v>
      </c>
      <c r="M363" s="123">
        <v>0</v>
      </c>
      <c r="N363" s="123">
        <v>0</v>
      </c>
      <c r="O363" s="74">
        <f>SUBTOTAL(9,P363:S363)</f>
        <v>0</v>
      </c>
      <c r="P363" s="123">
        <v>0</v>
      </c>
      <c r="Q363" s="123">
        <v>0</v>
      </c>
      <c r="R363" s="123">
        <v>0</v>
      </c>
      <c r="S363" s="123">
        <v>0</v>
      </c>
      <c r="T363" s="74">
        <f t="shared" si="228"/>
        <v>0</v>
      </c>
      <c r="U363" s="123">
        <v>0</v>
      </c>
      <c r="V363" s="123">
        <v>0</v>
      </c>
      <c r="W363" s="123">
        <v>0</v>
      </c>
      <c r="X363" s="123">
        <v>0</v>
      </c>
      <c r="Y363" s="74">
        <f t="shared" si="229"/>
        <v>8.9252896400000008</v>
      </c>
      <c r="Z363" s="123">
        <v>0</v>
      </c>
      <c r="AA363" s="123">
        <v>8.5079773200000002</v>
      </c>
      <c r="AB363" s="123">
        <v>0</v>
      </c>
      <c r="AC363" s="123">
        <v>0.41731231999999996</v>
      </c>
      <c r="AD363" s="123">
        <v>6.4020799999999998</v>
      </c>
      <c r="AE363" s="74">
        <f t="shared" si="230"/>
        <v>7.8804503199999996</v>
      </c>
      <c r="AF363" s="74">
        <f t="shared" si="231"/>
        <v>0</v>
      </c>
      <c r="AG363" s="74">
        <f t="shared" si="231"/>
        <v>7.4631379999999998</v>
      </c>
      <c r="AH363" s="74">
        <f t="shared" si="231"/>
        <v>0</v>
      </c>
      <c r="AI363" s="74">
        <f t="shared" si="231"/>
        <v>0.41731232000000007</v>
      </c>
      <c r="AJ363" s="74">
        <f t="shared" si="232"/>
        <v>0</v>
      </c>
      <c r="AK363" s="123">
        <v>0</v>
      </c>
      <c r="AL363" s="123">
        <v>0</v>
      </c>
      <c r="AM363" s="123">
        <v>0</v>
      </c>
      <c r="AN363" s="123">
        <v>0</v>
      </c>
      <c r="AO363" s="74">
        <f t="shared" si="233"/>
        <v>0</v>
      </c>
      <c r="AP363" s="123">
        <v>0</v>
      </c>
      <c r="AQ363" s="123">
        <v>0</v>
      </c>
      <c r="AR363" s="123">
        <v>0</v>
      </c>
      <c r="AS363" s="123">
        <v>0</v>
      </c>
      <c r="AT363" s="74">
        <f t="shared" si="234"/>
        <v>7.6933000000000001E-2</v>
      </c>
      <c r="AU363" s="123">
        <v>0</v>
      </c>
      <c r="AV363" s="123">
        <v>0</v>
      </c>
      <c r="AW363" s="123">
        <v>0</v>
      </c>
      <c r="AX363" s="123">
        <v>7.6933000000000001E-2</v>
      </c>
      <c r="AY363" s="74">
        <f t="shared" si="235"/>
        <v>7.8035173200000001</v>
      </c>
      <c r="AZ363" s="123">
        <v>0</v>
      </c>
      <c r="BA363" s="123">
        <v>7.4631379999999998</v>
      </c>
      <c r="BB363" s="123">
        <v>0</v>
      </c>
      <c r="BC363" s="123">
        <v>0.34037932000000004</v>
      </c>
      <c r="BD363" s="19"/>
      <c r="BE363" s="19"/>
      <c r="BF363" s="40"/>
      <c r="BG363" s="52"/>
      <c r="BH363" s="52"/>
      <c r="BI363" s="52"/>
      <c r="BJ363" s="41"/>
      <c r="BK363" s="1"/>
      <c r="BL363" s="1"/>
      <c r="BM363" s="19"/>
    </row>
    <row r="364" spans="1:65" ht="31.5" x14ac:dyDescent="0.25">
      <c r="A364" s="49" t="s">
        <v>690</v>
      </c>
      <c r="B364" s="62" t="s">
        <v>713</v>
      </c>
      <c r="C364" s="68" t="s">
        <v>714</v>
      </c>
      <c r="D364" s="123">
        <v>1.29041585</v>
      </c>
      <c r="E364" s="74">
        <f t="shared" si="236"/>
        <v>1.2904158500000005</v>
      </c>
      <c r="F364" s="74">
        <f t="shared" si="226"/>
        <v>0</v>
      </c>
      <c r="G364" s="74">
        <f t="shared" si="226"/>
        <v>2.0814888000000002</v>
      </c>
      <c r="H364" s="74">
        <f t="shared" si="226"/>
        <v>-0.79107294999999989</v>
      </c>
      <c r="I364" s="74">
        <f t="shared" si="226"/>
        <v>0</v>
      </c>
      <c r="J364" s="74">
        <f t="shared" si="237"/>
        <v>2.0814888000000002</v>
      </c>
      <c r="K364" s="123">
        <v>0</v>
      </c>
      <c r="L364" s="123">
        <v>2.0814888000000002</v>
      </c>
      <c r="M364" s="123">
        <v>0</v>
      </c>
      <c r="N364" s="123">
        <v>0</v>
      </c>
      <c r="O364" s="74">
        <f t="shared" si="227"/>
        <v>0</v>
      </c>
      <c r="P364" s="123">
        <v>0</v>
      </c>
      <c r="Q364" s="123">
        <v>0</v>
      </c>
      <c r="R364" s="123">
        <v>0</v>
      </c>
      <c r="S364" s="123">
        <v>0</v>
      </c>
      <c r="T364" s="74">
        <f t="shared" si="228"/>
        <v>0</v>
      </c>
      <c r="U364" s="123">
        <v>0</v>
      </c>
      <c r="V364" s="123">
        <v>0</v>
      </c>
      <c r="W364" s="123">
        <v>0</v>
      </c>
      <c r="X364" s="123">
        <v>0</v>
      </c>
      <c r="Y364" s="74">
        <f t="shared" si="229"/>
        <v>-0.79107294999999989</v>
      </c>
      <c r="Z364" s="123">
        <v>0</v>
      </c>
      <c r="AA364" s="123">
        <v>0</v>
      </c>
      <c r="AB364" s="123">
        <v>-0.79107294999999989</v>
      </c>
      <c r="AC364" s="123">
        <v>0</v>
      </c>
      <c r="AD364" s="123">
        <v>0</v>
      </c>
      <c r="AE364" s="74">
        <f t="shared" si="230"/>
        <v>0</v>
      </c>
      <c r="AF364" s="74">
        <f t="shared" si="231"/>
        <v>0</v>
      </c>
      <c r="AG364" s="74">
        <f t="shared" si="231"/>
        <v>0</v>
      </c>
      <c r="AH364" s="74">
        <f t="shared" si="231"/>
        <v>0</v>
      </c>
      <c r="AI364" s="74">
        <f t="shared" si="231"/>
        <v>0</v>
      </c>
      <c r="AJ364" s="74">
        <f t="shared" si="232"/>
        <v>0</v>
      </c>
      <c r="AK364" s="123">
        <v>0</v>
      </c>
      <c r="AL364" s="123">
        <v>0</v>
      </c>
      <c r="AM364" s="123">
        <v>0</v>
      </c>
      <c r="AN364" s="123">
        <v>0</v>
      </c>
      <c r="AO364" s="74">
        <f t="shared" si="233"/>
        <v>0</v>
      </c>
      <c r="AP364" s="123">
        <v>0</v>
      </c>
      <c r="AQ364" s="123">
        <v>0</v>
      </c>
      <c r="AR364" s="123">
        <v>0</v>
      </c>
      <c r="AS364" s="123">
        <v>0</v>
      </c>
      <c r="AT364" s="74">
        <f t="shared" si="234"/>
        <v>0</v>
      </c>
      <c r="AU364" s="123">
        <v>0</v>
      </c>
      <c r="AV364" s="123">
        <v>0</v>
      </c>
      <c r="AW364" s="123">
        <v>0</v>
      </c>
      <c r="AX364" s="123">
        <v>0</v>
      </c>
      <c r="AY364" s="74">
        <f t="shared" si="235"/>
        <v>0</v>
      </c>
      <c r="AZ364" s="123">
        <v>0</v>
      </c>
      <c r="BA364" s="123">
        <v>0</v>
      </c>
      <c r="BB364" s="123">
        <v>0</v>
      </c>
      <c r="BC364" s="123">
        <v>0</v>
      </c>
      <c r="BD364" s="19"/>
      <c r="BE364" s="19"/>
      <c r="BF364" s="40"/>
      <c r="BG364" s="52"/>
      <c r="BH364" s="52"/>
      <c r="BI364" s="52"/>
      <c r="BJ364" s="41"/>
      <c r="BK364" s="1"/>
      <c r="BL364" s="1"/>
      <c r="BM364" s="19"/>
    </row>
    <row r="365" spans="1:65" ht="31.5" x14ac:dyDescent="0.25">
      <c r="A365" s="49" t="s">
        <v>690</v>
      </c>
      <c r="B365" s="62" t="s">
        <v>715</v>
      </c>
      <c r="C365" s="68" t="s">
        <v>716</v>
      </c>
      <c r="D365" s="123">
        <v>1.5504492000000001</v>
      </c>
      <c r="E365" s="74">
        <f t="shared" si="236"/>
        <v>1.5504492000000001</v>
      </c>
      <c r="F365" s="74">
        <f t="shared" si="226"/>
        <v>0</v>
      </c>
      <c r="G365" s="74">
        <f t="shared" si="226"/>
        <v>1.5504492000000001</v>
      </c>
      <c r="H365" s="74">
        <f t="shared" si="226"/>
        <v>0</v>
      </c>
      <c r="I365" s="74">
        <f t="shared" si="226"/>
        <v>0</v>
      </c>
      <c r="J365" s="74">
        <f t="shared" si="237"/>
        <v>1.5504492000000001</v>
      </c>
      <c r="K365" s="123">
        <v>0</v>
      </c>
      <c r="L365" s="123">
        <v>1.5504492000000001</v>
      </c>
      <c r="M365" s="123">
        <v>0</v>
      </c>
      <c r="N365" s="123">
        <v>0</v>
      </c>
      <c r="O365" s="74">
        <f t="shared" si="227"/>
        <v>0</v>
      </c>
      <c r="P365" s="123">
        <v>0</v>
      </c>
      <c r="Q365" s="123">
        <v>0</v>
      </c>
      <c r="R365" s="123">
        <v>0</v>
      </c>
      <c r="S365" s="123">
        <v>0</v>
      </c>
      <c r="T365" s="74">
        <f t="shared" si="228"/>
        <v>0</v>
      </c>
      <c r="U365" s="123">
        <v>0</v>
      </c>
      <c r="V365" s="123">
        <v>0</v>
      </c>
      <c r="W365" s="123">
        <v>0</v>
      </c>
      <c r="X365" s="123">
        <v>0</v>
      </c>
      <c r="Y365" s="74">
        <f t="shared" si="229"/>
        <v>0</v>
      </c>
      <c r="Z365" s="123">
        <v>0</v>
      </c>
      <c r="AA365" s="123">
        <v>0</v>
      </c>
      <c r="AB365" s="123">
        <v>0</v>
      </c>
      <c r="AC365" s="123">
        <v>0</v>
      </c>
      <c r="AD365" s="123">
        <v>0</v>
      </c>
      <c r="AE365" s="74">
        <f t="shared" si="230"/>
        <v>0</v>
      </c>
      <c r="AF365" s="74">
        <f t="shared" si="231"/>
        <v>0</v>
      </c>
      <c r="AG365" s="74">
        <f t="shared" si="231"/>
        <v>0</v>
      </c>
      <c r="AH365" s="74">
        <f t="shared" si="231"/>
        <v>0</v>
      </c>
      <c r="AI365" s="74">
        <f t="shared" si="231"/>
        <v>0</v>
      </c>
      <c r="AJ365" s="74">
        <f t="shared" si="232"/>
        <v>0</v>
      </c>
      <c r="AK365" s="123">
        <v>0</v>
      </c>
      <c r="AL365" s="123">
        <v>0</v>
      </c>
      <c r="AM365" s="123">
        <v>0</v>
      </c>
      <c r="AN365" s="123">
        <v>0</v>
      </c>
      <c r="AO365" s="74">
        <f t="shared" si="233"/>
        <v>0</v>
      </c>
      <c r="AP365" s="123">
        <v>0</v>
      </c>
      <c r="AQ365" s="123">
        <v>0</v>
      </c>
      <c r="AR365" s="123">
        <v>0</v>
      </c>
      <c r="AS365" s="123">
        <v>0</v>
      </c>
      <c r="AT365" s="74">
        <f t="shared" si="234"/>
        <v>0</v>
      </c>
      <c r="AU365" s="123">
        <v>0</v>
      </c>
      <c r="AV365" s="123">
        <v>0</v>
      </c>
      <c r="AW365" s="123">
        <v>0</v>
      </c>
      <c r="AX365" s="123">
        <v>0</v>
      </c>
      <c r="AY365" s="74">
        <f t="shared" si="235"/>
        <v>0</v>
      </c>
      <c r="AZ365" s="123">
        <v>0</v>
      </c>
      <c r="BA365" s="123">
        <v>0</v>
      </c>
      <c r="BB365" s="123">
        <v>0</v>
      </c>
      <c r="BC365" s="123">
        <v>0</v>
      </c>
      <c r="BD365" s="19"/>
      <c r="BE365" s="19"/>
      <c r="BF365" s="40"/>
      <c r="BG365" s="52"/>
      <c r="BH365" s="52"/>
      <c r="BI365" s="52"/>
      <c r="BJ365" s="41"/>
      <c r="BK365" s="1"/>
      <c r="BL365" s="1"/>
      <c r="BM365" s="19"/>
    </row>
    <row r="366" spans="1:65" ht="47.25" x14ac:dyDescent="0.25">
      <c r="A366" s="49" t="s">
        <v>690</v>
      </c>
      <c r="B366" s="62" t="s">
        <v>717</v>
      </c>
      <c r="C366" s="68" t="s">
        <v>718</v>
      </c>
      <c r="D366" s="123">
        <v>25.839459600000001</v>
      </c>
      <c r="E366" s="74">
        <f>SUBTOTAL(9,F366:I366)</f>
        <v>0.09</v>
      </c>
      <c r="F366" s="74">
        <f t="shared" si="226"/>
        <v>0</v>
      </c>
      <c r="G366" s="74">
        <f t="shared" si="226"/>
        <v>0</v>
      </c>
      <c r="H366" s="74">
        <f t="shared" si="226"/>
        <v>0</v>
      </c>
      <c r="I366" s="74">
        <f t="shared" si="226"/>
        <v>0.09</v>
      </c>
      <c r="J366" s="74">
        <f>SUBTOTAL(9,K366:N366)</f>
        <v>0</v>
      </c>
      <c r="K366" s="123">
        <v>0</v>
      </c>
      <c r="L366" s="123">
        <v>0</v>
      </c>
      <c r="M366" s="123">
        <v>0</v>
      </c>
      <c r="N366" s="123">
        <v>0</v>
      </c>
      <c r="O366" s="74">
        <f>SUBTOTAL(9,P366:S366)</f>
        <v>0</v>
      </c>
      <c r="P366" s="123">
        <v>0</v>
      </c>
      <c r="Q366" s="123">
        <v>0</v>
      </c>
      <c r="R366" s="123">
        <v>0</v>
      </c>
      <c r="S366" s="123">
        <v>0</v>
      </c>
      <c r="T366" s="74">
        <f t="shared" si="228"/>
        <v>0</v>
      </c>
      <c r="U366" s="123">
        <v>0</v>
      </c>
      <c r="V366" s="123">
        <v>0</v>
      </c>
      <c r="W366" s="123">
        <v>0</v>
      </c>
      <c r="X366" s="123">
        <v>0</v>
      </c>
      <c r="Y366" s="74">
        <f t="shared" si="229"/>
        <v>0.09</v>
      </c>
      <c r="Z366" s="123">
        <v>0</v>
      </c>
      <c r="AA366" s="123">
        <v>0</v>
      </c>
      <c r="AB366" s="123">
        <v>0</v>
      </c>
      <c r="AC366" s="123">
        <v>0.09</v>
      </c>
      <c r="AD366" s="123">
        <v>21.532883000000002</v>
      </c>
      <c r="AE366" s="74">
        <f t="shared" si="230"/>
        <v>0.09</v>
      </c>
      <c r="AF366" s="74">
        <f t="shared" si="231"/>
        <v>0</v>
      </c>
      <c r="AG366" s="74">
        <f t="shared" si="231"/>
        <v>0</v>
      </c>
      <c r="AH366" s="74">
        <f t="shared" si="231"/>
        <v>0</v>
      </c>
      <c r="AI366" s="74">
        <f t="shared" si="231"/>
        <v>0.09</v>
      </c>
      <c r="AJ366" s="74">
        <f t="shared" si="232"/>
        <v>0</v>
      </c>
      <c r="AK366" s="123">
        <v>0</v>
      </c>
      <c r="AL366" s="123">
        <v>0</v>
      </c>
      <c r="AM366" s="123">
        <v>0</v>
      </c>
      <c r="AN366" s="123">
        <v>0</v>
      </c>
      <c r="AO366" s="74">
        <f t="shared" si="233"/>
        <v>0</v>
      </c>
      <c r="AP366" s="123">
        <v>0</v>
      </c>
      <c r="AQ366" s="123">
        <v>0</v>
      </c>
      <c r="AR366" s="123">
        <v>0</v>
      </c>
      <c r="AS366" s="123">
        <v>0</v>
      </c>
      <c r="AT366" s="74">
        <f t="shared" si="234"/>
        <v>0.09</v>
      </c>
      <c r="AU366" s="123">
        <v>0</v>
      </c>
      <c r="AV366" s="123">
        <v>0</v>
      </c>
      <c r="AW366" s="123">
        <v>0</v>
      </c>
      <c r="AX366" s="123">
        <v>0.09</v>
      </c>
      <c r="AY366" s="74">
        <f t="shared" si="235"/>
        <v>0</v>
      </c>
      <c r="AZ366" s="123">
        <v>0</v>
      </c>
      <c r="BA366" s="123">
        <v>0</v>
      </c>
      <c r="BB366" s="123">
        <v>0</v>
      </c>
      <c r="BC366" s="123">
        <v>0</v>
      </c>
      <c r="BD366" s="19"/>
      <c r="BE366" s="19"/>
      <c r="BF366" s="40"/>
      <c r="BG366" s="52"/>
      <c r="BH366" s="52"/>
      <c r="BI366" s="52"/>
      <c r="BJ366" s="41"/>
      <c r="BK366" s="1"/>
      <c r="BL366" s="1"/>
      <c r="BM366" s="19"/>
    </row>
    <row r="367" spans="1:65" ht="47.25" x14ac:dyDescent="0.25">
      <c r="A367" s="49" t="s">
        <v>690</v>
      </c>
      <c r="B367" s="62" t="s">
        <v>719</v>
      </c>
      <c r="C367" s="68" t="s">
        <v>720</v>
      </c>
      <c r="D367" s="123">
        <v>60.522072000000001</v>
      </c>
      <c r="E367" s="74">
        <f>SUBTOTAL(9,F367:I367)</f>
        <v>0.09</v>
      </c>
      <c r="F367" s="74">
        <f t="shared" si="226"/>
        <v>0</v>
      </c>
      <c r="G367" s="74">
        <f t="shared" si="226"/>
        <v>0</v>
      </c>
      <c r="H367" s="74">
        <f t="shared" si="226"/>
        <v>0</v>
      </c>
      <c r="I367" s="74">
        <f t="shared" si="226"/>
        <v>0.09</v>
      </c>
      <c r="J367" s="74">
        <f>SUBTOTAL(9,K367:N367)</f>
        <v>0</v>
      </c>
      <c r="K367" s="123">
        <v>0</v>
      </c>
      <c r="L367" s="123">
        <v>0</v>
      </c>
      <c r="M367" s="123">
        <v>0</v>
      </c>
      <c r="N367" s="123">
        <v>0</v>
      </c>
      <c r="O367" s="74">
        <f>SUBTOTAL(9,P367:S367)</f>
        <v>0</v>
      </c>
      <c r="P367" s="123">
        <v>0</v>
      </c>
      <c r="Q367" s="123">
        <v>0</v>
      </c>
      <c r="R367" s="123">
        <v>0</v>
      </c>
      <c r="S367" s="123">
        <v>0</v>
      </c>
      <c r="T367" s="74">
        <f t="shared" si="228"/>
        <v>0</v>
      </c>
      <c r="U367" s="123">
        <v>0</v>
      </c>
      <c r="V367" s="123">
        <v>0</v>
      </c>
      <c r="W367" s="123">
        <v>0</v>
      </c>
      <c r="X367" s="123">
        <v>0</v>
      </c>
      <c r="Y367" s="74">
        <f t="shared" si="229"/>
        <v>0.09</v>
      </c>
      <c r="Z367" s="123">
        <v>0</v>
      </c>
      <c r="AA367" s="123">
        <v>0</v>
      </c>
      <c r="AB367" s="123">
        <v>0</v>
      </c>
      <c r="AC367" s="123">
        <v>0.09</v>
      </c>
      <c r="AD367" s="123">
        <v>50.43506</v>
      </c>
      <c r="AE367" s="74">
        <f t="shared" si="230"/>
        <v>0.09</v>
      </c>
      <c r="AF367" s="74">
        <f t="shared" si="231"/>
        <v>0</v>
      </c>
      <c r="AG367" s="74">
        <f t="shared" si="231"/>
        <v>0</v>
      </c>
      <c r="AH367" s="74">
        <f t="shared" si="231"/>
        <v>0</v>
      </c>
      <c r="AI367" s="74">
        <f t="shared" si="231"/>
        <v>0.09</v>
      </c>
      <c r="AJ367" s="74">
        <f t="shared" si="232"/>
        <v>0</v>
      </c>
      <c r="AK367" s="123">
        <v>0</v>
      </c>
      <c r="AL367" s="123">
        <v>0</v>
      </c>
      <c r="AM367" s="123">
        <v>0</v>
      </c>
      <c r="AN367" s="123">
        <v>0</v>
      </c>
      <c r="AO367" s="74">
        <f t="shared" si="233"/>
        <v>0</v>
      </c>
      <c r="AP367" s="123">
        <v>0</v>
      </c>
      <c r="AQ367" s="123">
        <v>0</v>
      </c>
      <c r="AR367" s="123">
        <v>0</v>
      </c>
      <c r="AS367" s="123">
        <v>0</v>
      </c>
      <c r="AT367" s="74">
        <f t="shared" si="234"/>
        <v>0.09</v>
      </c>
      <c r="AU367" s="123">
        <v>0</v>
      </c>
      <c r="AV367" s="123">
        <v>0</v>
      </c>
      <c r="AW367" s="123">
        <v>0</v>
      </c>
      <c r="AX367" s="123">
        <v>0.09</v>
      </c>
      <c r="AY367" s="74">
        <f t="shared" si="235"/>
        <v>0</v>
      </c>
      <c r="AZ367" s="123">
        <v>0</v>
      </c>
      <c r="BA367" s="123">
        <v>0</v>
      </c>
      <c r="BB367" s="123">
        <v>0</v>
      </c>
      <c r="BC367" s="123">
        <v>0</v>
      </c>
      <c r="BD367" s="19"/>
      <c r="BE367" s="19"/>
      <c r="BF367" s="40"/>
      <c r="BG367" s="52"/>
      <c r="BH367" s="52"/>
      <c r="BI367" s="52"/>
      <c r="BJ367" s="41"/>
      <c r="BK367" s="1"/>
      <c r="BL367" s="1"/>
      <c r="BM367" s="19"/>
    </row>
    <row r="368" spans="1:65" ht="47.25" x14ac:dyDescent="0.25">
      <c r="A368" s="49" t="s">
        <v>690</v>
      </c>
      <c r="B368" s="62" t="s">
        <v>721</v>
      </c>
      <c r="C368" s="68" t="s">
        <v>722</v>
      </c>
      <c r="D368" s="123">
        <v>38.547169199999999</v>
      </c>
      <c r="E368" s="74">
        <f>SUBTOTAL(9,F368:I368)</f>
        <v>0.09</v>
      </c>
      <c r="F368" s="74">
        <f t="shared" si="226"/>
        <v>0</v>
      </c>
      <c r="G368" s="74">
        <f t="shared" si="226"/>
        <v>0</v>
      </c>
      <c r="H368" s="74">
        <f t="shared" si="226"/>
        <v>0</v>
      </c>
      <c r="I368" s="74">
        <f t="shared" si="226"/>
        <v>0.09</v>
      </c>
      <c r="J368" s="74">
        <f>SUBTOTAL(9,K368:N368)</f>
        <v>0</v>
      </c>
      <c r="K368" s="123">
        <v>0</v>
      </c>
      <c r="L368" s="123">
        <v>0</v>
      </c>
      <c r="M368" s="123">
        <v>0</v>
      </c>
      <c r="N368" s="123">
        <v>0</v>
      </c>
      <c r="O368" s="74">
        <f>SUBTOTAL(9,P368:S368)</f>
        <v>0</v>
      </c>
      <c r="P368" s="123">
        <v>0</v>
      </c>
      <c r="Q368" s="123">
        <v>0</v>
      </c>
      <c r="R368" s="123">
        <v>0</v>
      </c>
      <c r="S368" s="123">
        <v>0</v>
      </c>
      <c r="T368" s="74">
        <f t="shared" si="228"/>
        <v>0</v>
      </c>
      <c r="U368" s="123">
        <v>0</v>
      </c>
      <c r="V368" s="123">
        <v>0</v>
      </c>
      <c r="W368" s="123">
        <v>0</v>
      </c>
      <c r="X368" s="123">
        <v>0</v>
      </c>
      <c r="Y368" s="74">
        <f t="shared" si="229"/>
        <v>0.09</v>
      </c>
      <c r="Z368" s="123">
        <v>0</v>
      </c>
      <c r="AA368" s="123">
        <v>0</v>
      </c>
      <c r="AB368" s="123">
        <v>0</v>
      </c>
      <c r="AC368" s="123">
        <v>0.09</v>
      </c>
      <c r="AD368" s="123">
        <v>32.122641000000002</v>
      </c>
      <c r="AE368" s="74">
        <f t="shared" si="230"/>
        <v>0.09</v>
      </c>
      <c r="AF368" s="74">
        <f t="shared" si="231"/>
        <v>0</v>
      </c>
      <c r="AG368" s="74">
        <f t="shared" si="231"/>
        <v>0</v>
      </c>
      <c r="AH368" s="74">
        <f t="shared" si="231"/>
        <v>0</v>
      </c>
      <c r="AI368" s="74">
        <f t="shared" si="231"/>
        <v>0.09</v>
      </c>
      <c r="AJ368" s="74">
        <f t="shared" si="232"/>
        <v>0</v>
      </c>
      <c r="AK368" s="123">
        <v>0</v>
      </c>
      <c r="AL368" s="123">
        <v>0</v>
      </c>
      <c r="AM368" s="123">
        <v>0</v>
      </c>
      <c r="AN368" s="123">
        <v>0</v>
      </c>
      <c r="AO368" s="74">
        <f t="shared" si="233"/>
        <v>0</v>
      </c>
      <c r="AP368" s="123">
        <v>0</v>
      </c>
      <c r="AQ368" s="123">
        <v>0</v>
      </c>
      <c r="AR368" s="123">
        <v>0</v>
      </c>
      <c r="AS368" s="123">
        <v>0</v>
      </c>
      <c r="AT368" s="74">
        <f t="shared" si="234"/>
        <v>0.09</v>
      </c>
      <c r="AU368" s="123">
        <v>0</v>
      </c>
      <c r="AV368" s="123">
        <v>0</v>
      </c>
      <c r="AW368" s="123">
        <v>0</v>
      </c>
      <c r="AX368" s="123">
        <v>0.09</v>
      </c>
      <c r="AY368" s="74">
        <f t="shared" si="235"/>
        <v>0</v>
      </c>
      <c r="AZ368" s="123">
        <v>0</v>
      </c>
      <c r="BA368" s="123">
        <v>0</v>
      </c>
      <c r="BB368" s="123">
        <v>0</v>
      </c>
      <c r="BC368" s="123">
        <v>0</v>
      </c>
      <c r="BD368" s="19"/>
      <c r="BE368" s="19"/>
      <c r="BF368" s="40"/>
      <c r="BG368" s="52"/>
      <c r="BH368" s="52"/>
      <c r="BI368" s="52"/>
      <c r="BJ368" s="41"/>
      <c r="BK368" s="1"/>
      <c r="BL368" s="1"/>
      <c r="BM368" s="19"/>
    </row>
    <row r="369" spans="1:65" ht="47.25" x14ac:dyDescent="0.25">
      <c r="A369" s="49" t="s">
        <v>690</v>
      </c>
      <c r="B369" s="62" t="s">
        <v>723</v>
      </c>
      <c r="C369" s="68" t="s">
        <v>724</v>
      </c>
      <c r="D369" s="123">
        <v>11.773129999999998</v>
      </c>
      <c r="E369" s="74">
        <f>SUBTOTAL(9,F369:I369)</f>
        <v>11.06652032</v>
      </c>
      <c r="F369" s="74">
        <f t="shared" ref="F369:I370" si="238">K369+P369+U369+Z369</f>
        <v>0</v>
      </c>
      <c r="G369" s="74">
        <f t="shared" si="238"/>
        <v>10.91346852</v>
      </c>
      <c r="H369" s="74">
        <f t="shared" si="238"/>
        <v>0</v>
      </c>
      <c r="I369" s="74">
        <f t="shared" si="238"/>
        <v>0.15305179999999999</v>
      </c>
      <c r="J369" s="74">
        <f>SUBTOTAL(9,K369:N369)</f>
        <v>0</v>
      </c>
      <c r="K369" s="123">
        <v>0</v>
      </c>
      <c r="L369" s="123">
        <v>0</v>
      </c>
      <c r="M369" s="123">
        <v>0</v>
      </c>
      <c r="N369" s="123">
        <v>0</v>
      </c>
      <c r="O369" s="74">
        <f>SUBTOTAL(9,P369:S369)</f>
        <v>0</v>
      </c>
      <c r="P369" s="123">
        <v>0</v>
      </c>
      <c r="Q369" s="123">
        <v>0</v>
      </c>
      <c r="R369" s="123">
        <v>0</v>
      </c>
      <c r="S369" s="123">
        <v>0</v>
      </c>
      <c r="T369" s="74">
        <f t="shared" si="228"/>
        <v>0</v>
      </c>
      <c r="U369" s="123">
        <v>0</v>
      </c>
      <c r="V369" s="123">
        <v>0</v>
      </c>
      <c r="W369" s="123">
        <v>0</v>
      </c>
      <c r="X369" s="123">
        <v>0</v>
      </c>
      <c r="Y369" s="74">
        <f t="shared" si="229"/>
        <v>11.06652032</v>
      </c>
      <c r="Z369" s="123">
        <v>0</v>
      </c>
      <c r="AA369" s="123">
        <v>10.91346852</v>
      </c>
      <c r="AB369" s="123">
        <v>0</v>
      </c>
      <c r="AC369" s="123">
        <v>0.15305179999999999</v>
      </c>
      <c r="AD369" s="123">
        <v>10.892709999999999</v>
      </c>
      <c r="AE369" s="74">
        <f t="shared" si="230"/>
        <v>9.7262698000000007</v>
      </c>
      <c r="AF369" s="74">
        <f t="shared" si="231"/>
        <v>0</v>
      </c>
      <c r="AG369" s="74">
        <f t="shared" si="231"/>
        <v>9.5732180000000007</v>
      </c>
      <c r="AH369" s="74">
        <f t="shared" si="231"/>
        <v>0</v>
      </c>
      <c r="AI369" s="74">
        <f t="shared" si="231"/>
        <v>0.15305180000000002</v>
      </c>
      <c r="AJ369" s="74">
        <f t="shared" si="232"/>
        <v>0</v>
      </c>
      <c r="AK369" s="123">
        <v>0</v>
      </c>
      <c r="AL369" s="123">
        <v>0</v>
      </c>
      <c r="AM369" s="123">
        <v>0</v>
      </c>
      <c r="AN369" s="123">
        <v>0</v>
      </c>
      <c r="AO369" s="74">
        <f t="shared" si="233"/>
        <v>0</v>
      </c>
      <c r="AP369" s="123">
        <v>0</v>
      </c>
      <c r="AQ369" s="123">
        <v>0</v>
      </c>
      <c r="AR369" s="123">
        <v>0</v>
      </c>
      <c r="AS369" s="123">
        <v>0</v>
      </c>
      <c r="AT369" s="74">
        <f t="shared" si="234"/>
        <v>7.6933000000000001E-2</v>
      </c>
      <c r="AU369" s="123">
        <v>0</v>
      </c>
      <c r="AV369" s="123">
        <v>0</v>
      </c>
      <c r="AW369" s="123">
        <v>0</v>
      </c>
      <c r="AX369" s="123">
        <v>7.6933000000000001E-2</v>
      </c>
      <c r="AY369" s="74">
        <f t="shared" si="235"/>
        <v>9.6493368000000004</v>
      </c>
      <c r="AZ369" s="123">
        <v>0</v>
      </c>
      <c r="BA369" s="123">
        <v>9.5732180000000007</v>
      </c>
      <c r="BB369" s="123">
        <v>0</v>
      </c>
      <c r="BC369" s="123">
        <v>7.6118800000000014E-2</v>
      </c>
      <c r="BD369" s="19"/>
      <c r="BE369" s="19"/>
      <c r="BF369" s="40"/>
      <c r="BG369" s="52"/>
      <c r="BH369" s="52"/>
      <c r="BI369" s="52"/>
      <c r="BJ369" s="41"/>
      <c r="BK369" s="1"/>
      <c r="BL369" s="1"/>
      <c r="BM369" s="19"/>
    </row>
    <row r="370" spans="1:65" ht="47.25" x14ac:dyDescent="0.25">
      <c r="A370" s="49" t="s">
        <v>690</v>
      </c>
      <c r="B370" s="62" t="s">
        <v>725</v>
      </c>
      <c r="C370" s="68" t="s">
        <v>726</v>
      </c>
      <c r="D370" s="123" t="s">
        <v>160</v>
      </c>
      <c r="E370" s="74">
        <f t="shared" ref="E370" si="239">SUBTOTAL(9,F370:I370)</f>
        <v>0.15234359</v>
      </c>
      <c r="F370" s="74">
        <f t="shared" si="238"/>
        <v>0.15234359</v>
      </c>
      <c r="G370" s="74">
        <f t="shared" si="238"/>
        <v>0</v>
      </c>
      <c r="H370" s="74">
        <f t="shared" si="238"/>
        <v>0</v>
      </c>
      <c r="I370" s="74">
        <f t="shared" si="238"/>
        <v>0</v>
      </c>
      <c r="J370" s="74">
        <f t="shared" ref="J370" si="240">SUBTOTAL(9,K370:N370)</f>
        <v>0</v>
      </c>
      <c r="K370" s="123">
        <v>0</v>
      </c>
      <c r="L370" s="123">
        <v>0</v>
      </c>
      <c r="M370" s="123">
        <v>0</v>
      </c>
      <c r="N370" s="123">
        <v>0</v>
      </c>
      <c r="O370" s="74">
        <f>SUBTOTAL(9,P370:S370)</f>
        <v>0</v>
      </c>
      <c r="P370" s="123">
        <v>0</v>
      </c>
      <c r="Q370" s="123">
        <v>0</v>
      </c>
      <c r="R370" s="123">
        <v>0</v>
      </c>
      <c r="S370" s="123">
        <v>0</v>
      </c>
      <c r="T370" s="74">
        <f t="shared" si="228"/>
        <v>0</v>
      </c>
      <c r="U370" s="123">
        <v>0</v>
      </c>
      <c r="V370" s="123">
        <v>0</v>
      </c>
      <c r="W370" s="123">
        <v>0</v>
      </c>
      <c r="X370" s="123">
        <v>0</v>
      </c>
      <c r="Y370" s="74">
        <f t="shared" si="229"/>
        <v>0.15234359</v>
      </c>
      <c r="Z370" s="123">
        <v>0.15234359</v>
      </c>
      <c r="AA370" s="123">
        <v>0</v>
      </c>
      <c r="AB370" s="123">
        <v>0</v>
      </c>
      <c r="AC370" s="123">
        <v>0</v>
      </c>
      <c r="AD370" s="123" t="s">
        <v>160</v>
      </c>
      <c r="AE370" s="74">
        <f t="shared" si="230"/>
        <v>0</v>
      </c>
      <c r="AF370" s="74">
        <f t="shared" si="231"/>
        <v>0</v>
      </c>
      <c r="AG370" s="74">
        <f t="shared" si="231"/>
        <v>0</v>
      </c>
      <c r="AH370" s="74">
        <f t="shared" si="231"/>
        <v>0</v>
      </c>
      <c r="AI370" s="74">
        <f t="shared" si="231"/>
        <v>0</v>
      </c>
      <c r="AJ370" s="74">
        <f t="shared" si="232"/>
        <v>0</v>
      </c>
      <c r="AK370" s="123">
        <v>0</v>
      </c>
      <c r="AL370" s="123">
        <v>0</v>
      </c>
      <c r="AM370" s="123">
        <v>0</v>
      </c>
      <c r="AN370" s="123">
        <v>0</v>
      </c>
      <c r="AO370" s="74">
        <f t="shared" si="233"/>
        <v>0</v>
      </c>
      <c r="AP370" s="123">
        <v>0</v>
      </c>
      <c r="AQ370" s="123">
        <v>0</v>
      </c>
      <c r="AR370" s="123">
        <v>0</v>
      </c>
      <c r="AS370" s="123">
        <v>0</v>
      </c>
      <c r="AT370" s="74">
        <f t="shared" si="234"/>
        <v>0</v>
      </c>
      <c r="AU370" s="123">
        <v>0</v>
      </c>
      <c r="AV370" s="123">
        <v>0</v>
      </c>
      <c r="AW370" s="123">
        <v>0</v>
      </c>
      <c r="AX370" s="123">
        <v>0</v>
      </c>
      <c r="AY370" s="74">
        <f t="shared" si="235"/>
        <v>0</v>
      </c>
      <c r="AZ370" s="123">
        <v>0</v>
      </c>
      <c r="BA370" s="123">
        <v>0</v>
      </c>
      <c r="BB370" s="123">
        <v>0</v>
      </c>
      <c r="BC370" s="123">
        <v>0</v>
      </c>
      <c r="BD370" s="19"/>
      <c r="BE370" s="19"/>
      <c r="BF370" s="40"/>
      <c r="BG370" s="52"/>
      <c r="BH370" s="52"/>
      <c r="BI370" s="52"/>
      <c r="BJ370" s="41"/>
      <c r="BK370" s="1"/>
      <c r="BL370" s="1"/>
      <c r="BM370" s="19"/>
    </row>
    <row r="371" spans="1:65" s="19" customFormat="1" ht="31.5" x14ac:dyDescent="0.25">
      <c r="A371" s="45" t="s">
        <v>727</v>
      </c>
      <c r="B371" s="48" t="s">
        <v>133</v>
      </c>
      <c r="C371" s="47" t="s">
        <v>79</v>
      </c>
      <c r="D371" s="122">
        <v>0</v>
      </c>
      <c r="E371" s="122">
        <v>0</v>
      </c>
      <c r="F371" s="122">
        <v>0</v>
      </c>
      <c r="G371" s="122">
        <v>0</v>
      </c>
      <c r="H371" s="122">
        <v>0</v>
      </c>
      <c r="I371" s="122">
        <v>0</v>
      </c>
      <c r="J371" s="122">
        <v>0</v>
      </c>
      <c r="K371" s="122">
        <v>0</v>
      </c>
      <c r="L371" s="122">
        <v>0</v>
      </c>
      <c r="M371" s="122">
        <v>0</v>
      </c>
      <c r="N371" s="122">
        <v>0</v>
      </c>
      <c r="O371" s="122">
        <v>0</v>
      </c>
      <c r="P371" s="122">
        <v>0</v>
      </c>
      <c r="Q371" s="122">
        <v>0</v>
      </c>
      <c r="R371" s="122">
        <v>0</v>
      </c>
      <c r="S371" s="122">
        <v>0</v>
      </c>
      <c r="T371" s="122">
        <v>0</v>
      </c>
      <c r="U371" s="122">
        <v>0</v>
      </c>
      <c r="V371" s="122">
        <v>0</v>
      </c>
      <c r="W371" s="122">
        <v>0</v>
      </c>
      <c r="X371" s="122">
        <v>0</v>
      </c>
      <c r="Y371" s="122">
        <v>0</v>
      </c>
      <c r="Z371" s="122">
        <v>0</v>
      </c>
      <c r="AA371" s="122">
        <v>0</v>
      </c>
      <c r="AB371" s="122">
        <v>0</v>
      </c>
      <c r="AC371" s="122">
        <v>0</v>
      </c>
      <c r="AD371" s="122">
        <v>0</v>
      </c>
      <c r="AE371" s="122">
        <v>0</v>
      </c>
      <c r="AF371" s="122">
        <v>0</v>
      </c>
      <c r="AG371" s="122">
        <v>0</v>
      </c>
      <c r="AH371" s="122">
        <v>0</v>
      </c>
      <c r="AI371" s="122">
        <v>0</v>
      </c>
      <c r="AJ371" s="122">
        <v>0</v>
      </c>
      <c r="AK371" s="122">
        <v>0</v>
      </c>
      <c r="AL371" s="122">
        <v>0</v>
      </c>
      <c r="AM371" s="122">
        <v>0</v>
      </c>
      <c r="AN371" s="122">
        <v>0</v>
      </c>
      <c r="AO371" s="122">
        <v>0</v>
      </c>
      <c r="AP371" s="122">
        <v>0</v>
      </c>
      <c r="AQ371" s="122">
        <v>0</v>
      </c>
      <c r="AR371" s="122">
        <v>0</v>
      </c>
      <c r="AS371" s="122">
        <v>0</v>
      </c>
      <c r="AT371" s="122">
        <v>0</v>
      </c>
      <c r="AU371" s="122">
        <v>0</v>
      </c>
      <c r="AV371" s="122">
        <v>0</v>
      </c>
      <c r="AW371" s="122">
        <v>0</v>
      </c>
      <c r="AX371" s="122">
        <v>0</v>
      </c>
      <c r="AY371" s="122">
        <v>0</v>
      </c>
      <c r="AZ371" s="122">
        <v>0</v>
      </c>
      <c r="BA371" s="122">
        <v>0</v>
      </c>
      <c r="BB371" s="122">
        <v>0</v>
      </c>
      <c r="BC371" s="122">
        <v>0</v>
      </c>
      <c r="BF371" s="40"/>
      <c r="BJ371" s="41"/>
    </row>
    <row r="372" spans="1:65" s="19" customFormat="1" ht="47.25" x14ac:dyDescent="0.25">
      <c r="A372" s="45" t="s">
        <v>728</v>
      </c>
      <c r="B372" s="48" t="s">
        <v>135</v>
      </c>
      <c r="C372" s="47" t="s">
        <v>79</v>
      </c>
      <c r="D372" s="122">
        <f t="shared" ref="D372:BC372" si="241">D373+D377+D374+D375</f>
        <v>152.21764615399997</v>
      </c>
      <c r="E372" s="122">
        <f t="shared" si="241"/>
        <v>123.41542139000001</v>
      </c>
      <c r="F372" s="122">
        <f t="shared" si="241"/>
        <v>0</v>
      </c>
      <c r="G372" s="122">
        <f t="shared" si="241"/>
        <v>114.02047608000001</v>
      </c>
      <c r="H372" s="122">
        <f t="shared" si="241"/>
        <v>-1.37234725</v>
      </c>
      <c r="I372" s="122">
        <f t="shared" si="241"/>
        <v>10.76729256</v>
      </c>
      <c r="J372" s="122">
        <f t="shared" si="241"/>
        <v>20.451235110000002</v>
      </c>
      <c r="K372" s="122">
        <f t="shared" si="241"/>
        <v>0</v>
      </c>
      <c r="L372" s="122">
        <f t="shared" si="241"/>
        <v>17.267866439999999</v>
      </c>
      <c r="M372" s="122">
        <f t="shared" si="241"/>
        <v>0</v>
      </c>
      <c r="N372" s="122">
        <f t="shared" si="241"/>
        <v>3.1833686699999997</v>
      </c>
      <c r="O372" s="122">
        <f t="shared" si="241"/>
        <v>3.4242563900000005</v>
      </c>
      <c r="P372" s="122">
        <f t="shared" si="241"/>
        <v>0</v>
      </c>
      <c r="Q372" s="122">
        <f t="shared" si="241"/>
        <v>0</v>
      </c>
      <c r="R372" s="122">
        <f t="shared" si="241"/>
        <v>0</v>
      </c>
      <c r="S372" s="122">
        <f t="shared" si="241"/>
        <v>3.4242563900000005</v>
      </c>
      <c r="T372" s="122">
        <f t="shared" si="241"/>
        <v>60.754416469999995</v>
      </c>
      <c r="U372" s="122">
        <f t="shared" si="241"/>
        <v>0</v>
      </c>
      <c r="V372" s="122">
        <f t="shared" si="241"/>
        <v>59.301776160000003</v>
      </c>
      <c r="W372" s="122">
        <f t="shared" si="241"/>
        <v>0</v>
      </c>
      <c r="X372" s="122">
        <f t="shared" si="241"/>
        <v>1.45264031</v>
      </c>
      <c r="Y372" s="122">
        <f t="shared" si="241"/>
        <v>38.785513420000001</v>
      </c>
      <c r="Z372" s="122">
        <f t="shared" si="241"/>
        <v>0</v>
      </c>
      <c r="AA372" s="122">
        <f t="shared" si="241"/>
        <v>37.45083348</v>
      </c>
      <c r="AB372" s="122">
        <f t="shared" si="241"/>
        <v>-1.37234725</v>
      </c>
      <c r="AC372" s="122">
        <f t="shared" si="241"/>
        <v>2.7070271899999994</v>
      </c>
      <c r="AD372" s="122">
        <f t="shared" si="241"/>
        <v>132.05463781</v>
      </c>
      <c r="AE372" s="122">
        <f t="shared" si="241"/>
        <v>110.68307514</v>
      </c>
      <c r="AF372" s="122">
        <f t="shared" si="241"/>
        <v>0</v>
      </c>
      <c r="AG372" s="122">
        <f t="shared" si="241"/>
        <v>99.201762000000002</v>
      </c>
      <c r="AH372" s="122">
        <f t="shared" si="241"/>
        <v>1.5519777300000002</v>
      </c>
      <c r="AI372" s="122">
        <f t="shared" si="241"/>
        <v>9.9293354100000002</v>
      </c>
      <c r="AJ372" s="122">
        <f t="shared" si="241"/>
        <v>1.63987148</v>
      </c>
      <c r="AK372" s="122">
        <f t="shared" si="241"/>
        <v>0</v>
      </c>
      <c r="AL372" s="122">
        <f t="shared" si="241"/>
        <v>0</v>
      </c>
      <c r="AM372" s="122">
        <f t="shared" si="241"/>
        <v>0</v>
      </c>
      <c r="AN372" s="122">
        <f t="shared" si="241"/>
        <v>1.63987148</v>
      </c>
      <c r="AO372" s="122">
        <f t="shared" si="241"/>
        <v>2.6787138800000001</v>
      </c>
      <c r="AP372" s="122">
        <f t="shared" si="241"/>
        <v>0</v>
      </c>
      <c r="AQ372" s="122">
        <f t="shared" si="241"/>
        <v>0</v>
      </c>
      <c r="AR372" s="122">
        <f t="shared" si="241"/>
        <v>0</v>
      </c>
      <c r="AS372" s="122">
        <f t="shared" si="241"/>
        <v>2.6787138800000001</v>
      </c>
      <c r="AT372" s="122">
        <f t="shared" si="241"/>
        <v>1.8342558600000001</v>
      </c>
      <c r="AU372" s="122">
        <f t="shared" si="241"/>
        <v>0</v>
      </c>
      <c r="AV372" s="122">
        <f t="shared" si="241"/>
        <v>0</v>
      </c>
      <c r="AW372" s="122">
        <f t="shared" si="241"/>
        <v>0</v>
      </c>
      <c r="AX372" s="122">
        <f t="shared" si="241"/>
        <v>1.8342558600000001</v>
      </c>
      <c r="AY372" s="122">
        <f t="shared" si="241"/>
        <v>104.53023392000001</v>
      </c>
      <c r="AZ372" s="122">
        <f t="shared" si="241"/>
        <v>0</v>
      </c>
      <c r="BA372" s="122">
        <f t="shared" si="241"/>
        <v>99.201762000000002</v>
      </c>
      <c r="BB372" s="122">
        <f t="shared" si="241"/>
        <v>1.5519777300000002</v>
      </c>
      <c r="BC372" s="122">
        <f t="shared" si="241"/>
        <v>3.7764941900000006</v>
      </c>
      <c r="BF372" s="40"/>
      <c r="BJ372" s="41"/>
    </row>
    <row r="373" spans="1:65" s="19" customFormat="1" ht="31.5" x14ac:dyDescent="0.25">
      <c r="A373" s="45" t="s">
        <v>729</v>
      </c>
      <c r="B373" s="48" t="s">
        <v>137</v>
      </c>
      <c r="C373" s="47" t="s">
        <v>79</v>
      </c>
      <c r="D373" s="122">
        <v>0</v>
      </c>
      <c r="E373" s="122">
        <v>0</v>
      </c>
      <c r="F373" s="122">
        <v>0</v>
      </c>
      <c r="G373" s="122">
        <v>0</v>
      </c>
      <c r="H373" s="122">
        <v>0</v>
      </c>
      <c r="I373" s="122">
        <v>0</v>
      </c>
      <c r="J373" s="122">
        <v>0</v>
      </c>
      <c r="K373" s="122">
        <v>0</v>
      </c>
      <c r="L373" s="122">
        <v>0</v>
      </c>
      <c r="M373" s="122">
        <v>0</v>
      </c>
      <c r="N373" s="122">
        <v>0</v>
      </c>
      <c r="O373" s="122">
        <v>0</v>
      </c>
      <c r="P373" s="122">
        <v>0</v>
      </c>
      <c r="Q373" s="122">
        <v>0</v>
      </c>
      <c r="R373" s="122">
        <v>0</v>
      </c>
      <c r="S373" s="122">
        <v>0</v>
      </c>
      <c r="T373" s="122">
        <v>0</v>
      </c>
      <c r="U373" s="122">
        <v>0</v>
      </c>
      <c r="V373" s="122">
        <v>0</v>
      </c>
      <c r="W373" s="122">
        <v>0</v>
      </c>
      <c r="X373" s="122">
        <v>0</v>
      </c>
      <c r="Y373" s="122">
        <v>0</v>
      </c>
      <c r="Z373" s="122">
        <v>0</v>
      </c>
      <c r="AA373" s="122">
        <v>0</v>
      </c>
      <c r="AB373" s="122">
        <v>0</v>
      </c>
      <c r="AC373" s="122">
        <v>0</v>
      </c>
      <c r="AD373" s="122">
        <v>0</v>
      </c>
      <c r="AE373" s="122">
        <v>0</v>
      </c>
      <c r="AF373" s="122">
        <v>0</v>
      </c>
      <c r="AG373" s="122">
        <v>0</v>
      </c>
      <c r="AH373" s="122">
        <v>0</v>
      </c>
      <c r="AI373" s="122">
        <v>0</v>
      </c>
      <c r="AJ373" s="122">
        <v>0</v>
      </c>
      <c r="AK373" s="122">
        <v>0</v>
      </c>
      <c r="AL373" s="122">
        <v>0</v>
      </c>
      <c r="AM373" s="122">
        <v>0</v>
      </c>
      <c r="AN373" s="122">
        <v>0</v>
      </c>
      <c r="AO373" s="122">
        <v>0</v>
      </c>
      <c r="AP373" s="122">
        <v>0</v>
      </c>
      <c r="AQ373" s="122">
        <v>0</v>
      </c>
      <c r="AR373" s="122">
        <v>0</v>
      </c>
      <c r="AS373" s="122">
        <v>0</v>
      </c>
      <c r="AT373" s="122">
        <v>0</v>
      </c>
      <c r="AU373" s="122">
        <v>0</v>
      </c>
      <c r="AV373" s="122">
        <v>0</v>
      </c>
      <c r="AW373" s="122">
        <v>0</v>
      </c>
      <c r="AX373" s="122">
        <v>0</v>
      </c>
      <c r="AY373" s="122">
        <v>0</v>
      </c>
      <c r="AZ373" s="122">
        <v>0</v>
      </c>
      <c r="BA373" s="122">
        <v>0</v>
      </c>
      <c r="BB373" s="122">
        <v>0</v>
      </c>
      <c r="BC373" s="122">
        <v>0</v>
      </c>
      <c r="BF373" s="40"/>
      <c r="BJ373" s="41"/>
    </row>
    <row r="374" spans="1:65" s="19" customFormat="1" ht="15.75" x14ac:dyDescent="0.25">
      <c r="A374" s="45" t="s">
        <v>730</v>
      </c>
      <c r="B374" s="48" t="s">
        <v>143</v>
      </c>
      <c r="C374" s="47" t="s">
        <v>79</v>
      </c>
      <c r="D374" s="122">
        <v>0</v>
      </c>
      <c r="E374" s="122">
        <v>0</v>
      </c>
      <c r="F374" s="122">
        <v>0</v>
      </c>
      <c r="G374" s="122">
        <v>0</v>
      </c>
      <c r="H374" s="122">
        <v>0</v>
      </c>
      <c r="I374" s="122">
        <v>0</v>
      </c>
      <c r="J374" s="122">
        <v>0</v>
      </c>
      <c r="K374" s="122">
        <v>0</v>
      </c>
      <c r="L374" s="122">
        <v>0</v>
      </c>
      <c r="M374" s="122">
        <v>0</v>
      </c>
      <c r="N374" s="122">
        <v>0</v>
      </c>
      <c r="O374" s="122">
        <v>0</v>
      </c>
      <c r="P374" s="122">
        <v>0</v>
      </c>
      <c r="Q374" s="122">
        <v>0</v>
      </c>
      <c r="R374" s="122">
        <v>0</v>
      </c>
      <c r="S374" s="122">
        <v>0</v>
      </c>
      <c r="T374" s="122">
        <v>0</v>
      </c>
      <c r="U374" s="122">
        <v>0</v>
      </c>
      <c r="V374" s="122">
        <v>0</v>
      </c>
      <c r="W374" s="122">
        <v>0</v>
      </c>
      <c r="X374" s="122">
        <v>0</v>
      </c>
      <c r="Y374" s="122">
        <v>0</v>
      </c>
      <c r="Z374" s="122">
        <v>0</v>
      </c>
      <c r="AA374" s="122">
        <v>0</v>
      </c>
      <c r="AB374" s="122">
        <v>0</v>
      </c>
      <c r="AC374" s="122">
        <v>0</v>
      </c>
      <c r="AD374" s="122">
        <v>0</v>
      </c>
      <c r="AE374" s="122">
        <v>0</v>
      </c>
      <c r="AF374" s="122">
        <v>0</v>
      </c>
      <c r="AG374" s="122">
        <v>0</v>
      </c>
      <c r="AH374" s="122">
        <v>0</v>
      </c>
      <c r="AI374" s="122">
        <v>0</v>
      </c>
      <c r="AJ374" s="122">
        <v>0</v>
      </c>
      <c r="AK374" s="122">
        <v>0</v>
      </c>
      <c r="AL374" s="122">
        <v>0</v>
      </c>
      <c r="AM374" s="122">
        <v>0</v>
      </c>
      <c r="AN374" s="122">
        <v>0</v>
      </c>
      <c r="AO374" s="122">
        <v>0</v>
      </c>
      <c r="AP374" s="122">
        <v>0</v>
      </c>
      <c r="AQ374" s="122">
        <v>0</v>
      </c>
      <c r="AR374" s="122">
        <v>0</v>
      </c>
      <c r="AS374" s="122">
        <v>0</v>
      </c>
      <c r="AT374" s="122">
        <v>0</v>
      </c>
      <c r="AU374" s="122">
        <v>0</v>
      </c>
      <c r="AV374" s="122">
        <v>0</v>
      </c>
      <c r="AW374" s="122">
        <v>0</v>
      </c>
      <c r="AX374" s="122">
        <v>0</v>
      </c>
      <c r="AY374" s="122">
        <v>0</v>
      </c>
      <c r="AZ374" s="122">
        <v>0</v>
      </c>
      <c r="BA374" s="122">
        <v>0</v>
      </c>
      <c r="BB374" s="122">
        <v>0</v>
      </c>
      <c r="BC374" s="122">
        <v>0</v>
      </c>
      <c r="BF374" s="40"/>
      <c r="BJ374" s="41"/>
    </row>
    <row r="375" spans="1:65" s="19" customFormat="1" ht="15.75" x14ac:dyDescent="0.25">
      <c r="A375" s="45" t="s">
        <v>731</v>
      </c>
      <c r="B375" s="48" t="s">
        <v>153</v>
      </c>
      <c r="C375" s="47" t="s">
        <v>79</v>
      </c>
      <c r="D375" s="122">
        <f>D376</f>
        <v>16.871400000000001</v>
      </c>
      <c r="E375" s="122">
        <f t="shared" ref="E375:BC375" si="242">E376</f>
        <v>18.354343219999997</v>
      </c>
      <c r="F375" s="122">
        <f t="shared" si="242"/>
        <v>0</v>
      </c>
      <c r="G375" s="122">
        <f t="shared" si="242"/>
        <v>17.147066039999999</v>
      </c>
      <c r="H375" s="122">
        <f t="shared" si="242"/>
        <v>0</v>
      </c>
      <c r="I375" s="122">
        <f t="shared" si="242"/>
        <v>1.2072771800000002</v>
      </c>
      <c r="J375" s="122">
        <f t="shared" si="242"/>
        <v>0.16004437000000002</v>
      </c>
      <c r="K375" s="122">
        <f t="shared" si="242"/>
        <v>0</v>
      </c>
      <c r="L375" s="122">
        <f t="shared" si="242"/>
        <v>0</v>
      </c>
      <c r="M375" s="122">
        <f t="shared" si="242"/>
        <v>0</v>
      </c>
      <c r="N375" s="122">
        <f t="shared" si="242"/>
        <v>0.16004437000000002</v>
      </c>
      <c r="O375" s="122">
        <f t="shared" si="242"/>
        <v>0.42047962999999999</v>
      </c>
      <c r="P375" s="122">
        <f t="shared" si="242"/>
        <v>0</v>
      </c>
      <c r="Q375" s="122">
        <f t="shared" si="242"/>
        <v>0</v>
      </c>
      <c r="R375" s="122">
        <f t="shared" si="242"/>
        <v>0</v>
      </c>
      <c r="S375" s="122">
        <f t="shared" si="242"/>
        <v>0.42047962999999999</v>
      </c>
      <c r="T375" s="122">
        <f t="shared" si="242"/>
        <v>11.3780313</v>
      </c>
      <c r="U375" s="122">
        <f t="shared" si="242"/>
        <v>0</v>
      </c>
      <c r="V375" s="122">
        <f t="shared" si="242"/>
        <v>11.20509936</v>
      </c>
      <c r="W375" s="122">
        <f t="shared" si="242"/>
        <v>0</v>
      </c>
      <c r="X375" s="122">
        <f t="shared" si="242"/>
        <v>0.17293193999999995</v>
      </c>
      <c r="Y375" s="122">
        <f t="shared" si="242"/>
        <v>6.3957879199999992</v>
      </c>
      <c r="Z375" s="122">
        <f t="shared" si="242"/>
        <v>0</v>
      </c>
      <c r="AA375" s="122">
        <f t="shared" si="242"/>
        <v>5.9419666799999993</v>
      </c>
      <c r="AB375" s="122">
        <f t="shared" si="242"/>
        <v>0</v>
      </c>
      <c r="AC375" s="122">
        <f t="shared" si="242"/>
        <v>0.45382124000000001</v>
      </c>
      <c r="AD375" s="122">
        <f t="shared" si="242"/>
        <v>17.5</v>
      </c>
      <c r="AE375" s="122">
        <f t="shared" si="242"/>
        <v>17.08419018</v>
      </c>
      <c r="AF375" s="122">
        <f t="shared" si="242"/>
        <v>0</v>
      </c>
      <c r="AG375" s="122">
        <f t="shared" si="242"/>
        <v>15.876913</v>
      </c>
      <c r="AH375" s="122">
        <f t="shared" si="242"/>
        <v>0</v>
      </c>
      <c r="AI375" s="122">
        <f t="shared" si="242"/>
        <v>1.2072771799999999</v>
      </c>
      <c r="AJ375" s="122">
        <f t="shared" si="242"/>
        <v>0.16004436999999999</v>
      </c>
      <c r="AK375" s="122">
        <f t="shared" si="242"/>
        <v>0</v>
      </c>
      <c r="AL375" s="122">
        <f t="shared" si="242"/>
        <v>0</v>
      </c>
      <c r="AM375" s="122">
        <f t="shared" si="242"/>
        <v>0</v>
      </c>
      <c r="AN375" s="122">
        <f t="shared" si="242"/>
        <v>0.16004436999999999</v>
      </c>
      <c r="AO375" s="122">
        <f t="shared" si="242"/>
        <v>0.42047963000000005</v>
      </c>
      <c r="AP375" s="122">
        <f t="shared" si="242"/>
        <v>0</v>
      </c>
      <c r="AQ375" s="122">
        <f t="shared" si="242"/>
        <v>0</v>
      </c>
      <c r="AR375" s="122">
        <f t="shared" si="242"/>
        <v>0</v>
      </c>
      <c r="AS375" s="122">
        <f t="shared" si="242"/>
        <v>0.42047963000000005</v>
      </c>
      <c r="AT375" s="122">
        <f t="shared" si="242"/>
        <v>0.17293194000000001</v>
      </c>
      <c r="AU375" s="122">
        <f t="shared" si="242"/>
        <v>0</v>
      </c>
      <c r="AV375" s="122">
        <f t="shared" si="242"/>
        <v>0</v>
      </c>
      <c r="AW375" s="122">
        <f t="shared" si="242"/>
        <v>0</v>
      </c>
      <c r="AX375" s="122">
        <f t="shared" si="242"/>
        <v>0.17293194000000001</v>
      </c>
      <c r="AY375" s="122">
        <f t="shared" si="242"/>
        <v>16.330734239999998</v>
      </c>
      <c r="AZ375" s="122">
        <f t="shared" si="242"/>
        <v>0</v>
      </c>
      <c r="BA375" s="122">
        <f t="shared" si="242"/>
        <v>15.876913</v>
      </c>
      <c r="BB375" s="122">
        <f t="shared" si="242"/>
        <v>0</v>
      </c>
      <c r="BC375" s="122">
        <f t="shared" si="242"/>
        <v>0.4538212399999999</v>
      </c>
      <c r="BF375" s="40"/>
      <c r="BJ375" s="41"/>
    </row>
    <row r="376" spans="1:65" s="19" customFormat="1" ht="31.5" x14ac:dyDescent="0.25">
      <c r="A376" s="49" t="s">
        <v>731</v>
      </c>
      <c r="B376" s="50" t="s">
        <v>732</v>
      </c>
      <c r="C376" s="51" t="s">
        <v>733</v>
      </c>
      <c r="D376" s="74">
        <v>16.871400000000001</v>
      </c>
      <c r="E376" s="74">
        <f>SUBTOTAL(9,F376:I376)</f>
        <v>18.354343219999997</v>
      </c>
      <c r="F376" s="74">
        <f>K376+P376+U376+Z376</f>
        <v>0</v>
      </c>
      <c r="G376" s="74">
        <f>L376+Q376+V376+AA376</f>
        <v>17.147066039999999</v>
      </c>
      <c r="H376" s="74">
        <f>M376+R376+W376+AB376</f>
        <v>0</v>
      </c>
      <c r="I376" s="74">
        <f>N376+S376+X376+AC376</f>
        <v>1.2072771800000002</v>
      </c>
      <c r="J376" s="74">
        <f>SUBTOTAL(9,K376:N376)</f>
        <v>0.16004437000000002</v>
      </c>
      <c r="K376" s="74">
        <v>0</v>
      </c>
      <c r="L376" s="74">
        <v>0</v>
      </c>
      <c r="M376" s="74">
        <v>0</v>
      </c>
      <c r="N376" s="74">
        <v>0.16004437000000002</v>
      </c>
      <c r="O376" s="74">
        <f>SUBTOTAL(9,P376:S376)</f>
        <v>0.42047962999999999</v>
      </c>
      <c r="P376" s="74">
        <v>0</v>
      </c>
      <c r="Q376" s="74">
        <v>0</v>
      </c>
      <c r="R376" s="74">
        <v>0</v>
      </c>
      <c r="S376" s="74">
        <v>0.42047962999999999</v>
      </c>
      <c r="T376" s="74">
        <f>SUBTOTAL(9,U376:X376)</f>
        <v>11.3780313</v>
      </c>
      <c r="U376" s="74">
        <v>0</v>
      </c>
      <c r="V376" s="74">
        <v>11.20509936</v>
      </c>
      <c r="W376" s="74">
        <v>0</v>
      </c>
      <c r="X376" s="74">
        <v>0.17293193999999995</v>
      </c>
      <c r="Y376" s="74">
        <f>SUBTOTAL(9,Z376:AC376)</f>
        <v>6.3957879199999992</v>
      </c>
      <c r="Z376" s="74">
        <v>0</v>
      </c>
      <c r="AA376" s="74">
        <v>5.9419666799999993</v>
      </c>
      <c r="AB376" s="74">
        <v>0</v>
      </c>
      <c r="AC376" s="74">
        <v>0.45382124000000001</v>
      </c>
      <c r="AD376" s="74">
        <v>17.5</v>
      </c>
      <c r="AE376" s="74">
        <f>SUBTOTAL(9,AF376:AI376)</f>
        <v>17.08419018</v>
      </c>
      <c r="AF376" s="74">
        <f t="shared" ref="AF376:AI376" si="243">AK376+AP376+AU376+AZ376</f>
        <v>0</v>
      </c>
      <c r="AG376" s="74">
        <f t="shared" si="243"/>
        <v>15.876913</v>
      </c>
      <c r="AH376" s="74">
        <f t="shared" si="243"/>
        <v>0</v>
      </c>
      <c r="AI376" s="74">
        <f t="shared" si="243"/>
        <v>1.2072771799999999</v>
      </c>
      <c r="AJ376" s="74">
        <f>SUBTOTAL(9,AK376:AN376)</f>
        <v>0.16004436999999999</v>
      </c>
      <c r="AK376" s="74">
        <v>0</v>
      </c>
      <c r="AL376" s="74">
        <v>0</v>
      </c>
      <c r="AM376" s="74">
        <v>0</v>
      </c>
      <c r="AN376" s="74">
        <v>0.16004436999999999</v>
      </c>
      <c r="AO376" s="74">
        <f>SUBTOTAL(9,AP376:AS376)</f>
        <v>0.42047963000000005</v>
      </c>
      <c r="AP376" s="74">
        <v>0</v>
      </c>
      <c r="AQ376" s="74">
        <v>0</v>
      </c>
      <c r="AR376" s="74">
        <v>0</v>
      </c>
      <c r="AS376" s="74">
        <v>0.42047963000000005</v>
      </c>
      <c r="AT376" s="74">
        <f>SUBTOTAL(9,AU376:AX376)</f>
        <v>0.17293194000000001</v>
      </c>
      <c r="AU376" s="74">
        <v>0</v>
      </c>
      <c r="AV376" s="74">
        <v>0</v>
      </c>
      <c r="AW376" s="74">
        <v>0</v>
      </c>
      <c r="AX376" s="74">
        <v>0.17293194000000001</v>
      </c>
      <c r="AY376" s="74">
        <f>SUBTOTAL(9,AZ376:BC376)</f>
        <v>16.330734239999998</v>
      </c>
      <c r="AZ376" s="74">
        <v>0</v>
      </c>
      <c r="BA376" s="74">
        <v>15.876913</v>
      </c>
      <c r="BB376" s="74">
        <v>0</v>
      </c>
      <c r="BC376" s="74">
        <v>0.4538212399999999</v>
      </c>
      <c r="BF376" s="40"/>
      <c r="BG376" s="52"/>
      <c r="BH376" s="52"/>
      <c r="BI376" s="52"/>
      <c r="BJ376" s="41"/>
    </row>
    <row r="377" spans="1:65" s="19" customFormat="1" ht="31.5" x14ac:dyDescent="0.25">
      <c r="A377" s="45" t="s">
        <v>734</v>
      </c>
      <c r="B377" s="48" t="s">
        <v>157</v>
      </c>
      <c r="C377" s="47" t="s">
        <v>79</v>
      </c>
      <c r="D377" s="122">
        <f t="shared" ref="D377:AI377" si="244">SUM(D378:D380)</f>
        <v>135.34624615399997</v>
      </c>
      <c r="E377" s="122">
        <f t="shared" si="244"/>
        <v>105.06107817</v>
      </c>
      <c r="F377" s="122">
        <f t="shared" si="244"/>
        <v>0</v>
      </c>
      <c r="G377" s="122">
        <f t="shared" si="244"/>
        <v>96.87341004000001</v>
      </c>
      <c r="H377" s="122">
        <f t="shared" si="244"/>
        <v>-1.37234725</v>
      </c>
      <c r="I377" s="122">
        <f t="shared" si="244"/>
        <v>9.5600153799999994</v>
      </c>
      <c r="J377" s="122">
        <f t="shared" si="244"/>
        <v>20.291190740000001</v>
      </c>
      <c r="K377" s="122">
        <f t="shared" si="244"/>
        <v>0</v>
      </c>
      <c r="L377" s="122">
        <f t="shared" si="244"/>
        <v>17.267866439999999</v>
      </c>
      <c r="M377" s="122">
        <f t="shared" si="244"/>
        <v>0</v>
      </c>
      <c r="N377" s="122">
        <f t="shared" si="244"/>
        <v>3.0233242999999996</v>
      </c>
      <c r="O377" s="122">
        <f t="shared" si="244"/>
        <v>3.0037767600000005</v>
      </c>
      <c r="P377" s="122">
        <f t="shared" si="244"/>
        <v>0</v>
      </c>
      <c r="Q377" s="122">
        <f t="shared" si="244"/>
        <v>0</v>
      </c>
      <c r="R377" s="122">
        <f t="shared" si="244"/>
        <v>0</v>
      </c>
      <c r="S377" s="122">
        <f t="shared" si="244"/>
        <v>3.0037767600000005</v>
      </c>
      <c r="T377" s="122">
        <f t="shared" si="244"/>
        <v>49.376385169999999</v>
      </c>
      <c r="U377" s="122">
        <f t="shared" si="244"/>
        <v>0</v>
      </c>
      <c r="V377" s="122">
        <f t="shared" si="244"/>
        <v>48.096676800000004</v>
      </c>
      <c r="W377" s="122">
        <f t="shared" si="244"/>
        <v>0</v>
      </c>
      <c r="X377" s="122">
        <f t="shared" si="244"/>
        <v>1.27970837</v>
      </c>
      <c r="Y377" s="122">
        <f t="shared" si="244"/>
        <v>32.389725500000004</v>
      </c>
      <c r="Z377" s="122">
        <f t="shared" si="244"/>
        <v>0</v>
      </c>
      <c r="AA377" s="122">
        <f t="shared" si="244"/>
        <v>31.5088668</v>
      </c>
      <c r="AB377" s="122">
        <f t="shared" si="244"/>
        <v>-1.37234725</v>
      </c>
      <c r="AC377" s="122">
        <f t="shared" si="244"/>
        <v>2.2532059499999995</v>
      </c>
      <c r="AD377" s="122">
        <f t="shared" si="244"/>
        <v>114.55463781</v>
      </c>
      <c r="AE377" s="122">
        <f t="shared" si="244"/>
        <v>93.598884960000007</v>
      </c>
      <c r="AF377" s="122">
        <f t="shared" si="244"/>
        <v>0</v>
      </c>
      <c r="AG377" s="122">
        <f t="shared" si="244"/>
        <v>83.324849</v>
      </c>
      <c r="AH377" s="122">
        <f t="shared" si="244"/>
        <v>1.5519777300000002</v>
      </c>
      <c r="AI377" s="122">
        <f t="shared" si="244"/>
        <v>8.72205823</v>
      </c>
      <c r="AJ377" s="122">
        <f t="shared" ref="AJ377:BC377" si="245">SUM(AJ378:AJ380)</f>
        <v>1.47982711</v>
      </c>
      <c r="AK377" s="122">
        <f t="shared" si="245"/>
        <v>0</v>
      </c>
      <c r="AL377" s="122">
        <f t="shared" si="245"/>
        <v>0</v>
      </c>
      <c r="AM377" s="122">
        <f t="shared" si="245"/>
        <v>0</v>
      </c>
      <c r="AN377" s="122">
        <f t="shared" si="245"/>
        <v>1.47982711</v>
      </c>
      <c r="AO377" s="122">
        <f t="shared" si="245"/>
        <v>2.2582342500000001</v>
      </c>
      <c r="AP377" s="122">
        <f t="shared" si="245"/>
        <v>0</v>
      </c>
      <c r="AQ377" s="122">
        <f t="shared" si="245"/>
        <v>0</v>
      </c>
      <c r="AR377" s="122">
        <f t="shared" si="245"/>
        <v>0</v>
      </c>
      <c r="AS377" s="122">
        <f t="shared" si="245"/>
        <v>2.2582342500000001</v>
      </c>
      <c r="AT377" s="122">
        <f t="shared" si="245"/>
        <v>1.6613239200000001</v>
      </c>
      <c r="AU377" s="122">
        <f t="shared" si="245"/>
        <v>0</v>
      </c>
      <c r="AV377" s="122">
        <f t="shared" si="245"/>
        <v>0</v>
      </c>
      <c r="AW377" s="122">
        <f t="shared" si="245"/>
        <v>0</v>
      </c>
      <c r="AX377" s="122">
        <f t="shared" si="245"/>
        <v>1.6613239200000001</v>
      </c>
      <c r="AY377" s="122">
        <f t="shared" si="245"/>
        <v>88.199499680000017</v>
      </c>
      <c r="AZ377" s="122">
        <f t="shared" si="245"/>
        <v>0</v>
      </c>
      <c r="BA377" s="122">
        <f t="shared" si="245"/>
        <v>83.324849</v>
      </c>
      <c r="BB377" s="122">
        <f t="shared" si="245"/>
        <v>1.5519777300000002</v>
      </c>
      <c r="BC377" s="122">
        <f t="shared" si="245"/>
        <v>3.3226729500000007</v>
      </c>
      <c r="BF377" s="40"/>
      <c r="BJ377" s="41"/>
    </row>
    <row r="378" spans="1:65" ht="31.5" x14ac:dyDescent="0.25">
      <c r="A378" s="49" t="s">
        <v>734</v>
      </c>
      <c r="B378" s="81" t="s">
        <v>735</v>
      </c>
      <c r="C378" s="51" t="s">
        <v>736</v>
      </c>
      <c r="D378" s="123">
        <v>93.872177703999981</v>
      </c>
      <c r="E378" s="74">
        <f>SUBTOTAL(9,F378:I378)</f>
        <v>83.909399930000006</v>
      </c>
      <c r="F378" s="74">
        <f t="shared" ref="F378:I380" si="246">K378+P378+U378+Z378</f>
        <v>0</v>
      </c>
      <c r="G378" s="74">
        <f t="shared" si="246"/>
        <v>79.605543600000004</v>
      </c>
      <c r="H378" s="74">
        <f t="shared" si="246"/>
        <v>0.31735150000000001</v>
      </c>
      <c r="I378" s="74">
        <f t="shared" si="246"/>
        <v>3.9865048299999994</v>
      </c>
      <c r="J378" s="74">
        <f>SUBTOTAL(9,K378:N378)</f>
        <v>0.7132179999999998</v>
      </c>
      <c r="K378" s="123">
        <v>0</v>
      </c>
      <c r="L378" s="123">
        <v>0</v>
      </c>
      <c r="M378" s="123">
        <v>0</v>
      </c>
      <c r="N378" s="123">
        <v>0.7132179999999998</v>
      </c>
      <c r="O378" s="74">
        <f>SUBTOTAL(9,P378:S378)</f>
        <v>0.45763173000000018</v>
      </c>
      <c r="P378" s="123">
        <v>0</v>
      </c>
      <c r="Q378" s="123">
        <v>0</v>
      </c>
      <c r="R378" s="123">
        <v>0</v>
      </c>
      <c r="S378" s="123">
        <v>0.45763173000000018</v>
      </c>
      <c r="T378" s="74">
        <f t="shared" ref="T378:T380" si="247">SUBTOTAL(9,U378:X378)</f>
        <v>49.218264820000002</v>
      </c>
      <c r="U378" s="123">
        <v>0</v>
      </c>
      <c r="V378" s="123">
        <v>48.096676800000004</v>
      </c>
      <c r="W378" s="123">
        <v>0.33053853999999999</v>
      </c>
      <c r="X378" s="123">
        <v>0.79104947999999986</v>
      </c>
      <c r="Y378" s="74">
        <f t="shared" ref="Y378:Y380" si="248">SUBTOTAL(9,Z378:AC378)</f>
        <v>33.520285380000004</v>
      </c>
      <c r="Z378" s="123">
        <v>0</v>
      </c>
      <c r="AA378" s="123">
        <v>31.5088668</v>
      </c>
      <c r="AB378" s="123">
        <v>-1.3187039999999999E-2</v>
      </c>
      <c r="AC378" s="123">
        <v>2.0246056199999996</v>
      </c>
      <c r="AD378" s="123">
        <v>94.554637810000003</v>
      </c>
      <c r="AE378" s="74">
        <f t="shared" ref="AE378:AE380" si="249">SUBTOTAL(9,AF378:AI378)</f>
        <v>92.244637030000007</v>
      </c>
      <c r="AF378" s="74">
        <f t="shared" ref="AF378:AI380" si="250">AK378+AP378+AU378+AZ378</f>
        <v>0</v>
      </c>
      <c r="AG378" s="74">
        <f t="shared" si="250"/>
        <v>83.324849</v>
      </c>
      <c r="AH378" s="74">
        <f t="shared" si="250"/>
        <v>1.5519777300000002</v>
      </c>
      <c r="AI378" s="74">
        <f t="shared" si="250"/>
        <v>7.3678103000000004</v>
      </c>
      <c r="AJ378" s="74">
        <f t="shared" ref="AJ378:AJ380" si="251">SUBTOTAL(9,AK378:AN378)</f>
        <v>1.3455249899999999</v>
      </c>
      <c r="AK378" s="123">
        <v>0</v>
      </c>
      <c r="AL378" s="123">
        <v>0</v>
      </c>
      <c r="AM378" s="123">
        <v>0</v>
      </c>
      <c r="AN378" s="123">
        <v>1.3455249899999999</v>
      </c>
      <c r="AO378" s="74">
        <f t="shared" ref="AO378:AO380" si="252">SUBTOTAL(9,AP378:AS378)</f>
        <v>1.7769305200000001</v>
      </c>
      <c r="AP378" s="123">
        <v>0</v>
      </c>
      <c r="AQ378" s="123">
        <v>0</v>
      </c>
      <c r="AR378" s="123">
        <v>0</v>
      </c>
      <c r="AS378" s="123">
        <v>1.7769305200000001</v>
      </c>
      <c r="AT378" s="74">
        <f t="shared" ref="AT378:AT380" si="253">SUBTOTAL(9,AU378:AX378)</f>
        <v>1.4604773099999999</v>
      </c>
      <c r="AU378" s="123">
        <v>0</v>
      </c>
      <c r="AV378" s="123">
        <v>0</v>
      </c>
      <c r="AW378" s="123">
        <v>0</v>
      </c>
      <c r="AX378" s="123">
        <v>1.4604773099999999</v>
      </c>
      <c r="AY378" s="74">
        <f t="shared" ref="AY378:AY380" si="254">SUBTOTAL(9,AZ378:BC378)</f>
        <v>87.661704210000011</v>
      </c>
      <c r="AZ378" s="123">
        <v>0</v>
      </c>
      <c r="BA378" s="123">
        <v>83.324849</v>
      </c>
      <c r="BB378" s="123">
        <v>1.5519777300000002</v>
      </c>
      <c r="BC378" s="123">
        <v>2.7848774800000005</v>
      </c>
      <c r="BD378" s="19"/>
      <c r="BE378" s="19"/>
      <c r="BF378" s="40"/>
      <c r="BG378" s="52"/>
      <c r="BH378" s="52"/>
      <c r="BI378" s="52"/>
      <c r="BJ378" s="41"/>
      <c r="BK378" s="1"/>
      <c r="BL378" s="1"/>
      <c r="BM378" s="19"/>
    </row>
    <row r="379" spans="1:65" ht="31.5" x14ac:dyDescent="0.25">
      <c r="A379" s="49" t="s">
        <v>734</v>
      </c>
      <c r="B379" s="81" t="s">
        <v>737</v>
      </c>
      <c r="C379" s="51" t="s">
        <v>738</v>
      </c>
      <c r="D379" s="123">
        <v>21.954668450000003</v>
      </c>
      <c r="E379" s="74">
        <f>SUBTOTAL(9,F379:I379)</f>
        <v>20.264969699999998</v>
      </c>
      <c r="F379" s="74">
        <f t="shared" si="246"/>
        <v>0</v>
      </c>
      <c r="G379" s="74">
        <f t="shared" si="246"/>
        <v>17.267866439999999</v>
      </c>
      <c r="H379" s="74">
        <f t="shared" si="246"/>
        <v>-1.68969875</v>
      </c>
      <c r="I379" s="74">
        <f t="shared" si="246"/>
        <v>4.6868020100000001</v>
      </c>
      <c r="J379" s="74">
        <f>SUBTOTAL(9,K379:N379)</f>
        <v>19.443670619999999</v>
      </c>
      <c r="K379" s="123">
        <v>0</v>
      </c>
      <c r="L379" s="123">
        <v>17.267866439999999</v>
      </c>
      <c r="M379" s="123">
        <v>0</v>
      </c>
      <c r="N379" s="123">
        <v>2.1758041799999996</v>
      </c>
      <c r="O379" s="74">
        <f>SUBTOTAL(9,P379:S379)</f>
        <v>2.3231855500000003</v>
      </c>
      <c r="P379" s="123">
        <v>0</v>
      </c>
      <c r="Q379" s="123">
        <v>0</v>
      </c>
      <c r="R379" s="123">
        <v>0</v>
      </c>
      <c r="S379" s="123">
        <v>2.3231855500000003</v>
      </c>
      <c r="T379" s="74">
        <f t="shared" si="247"/>
        <v>-0.14272625999999988</v>
      </c>
      <c r="U379" s="123">
        <v>0</v>
      </c>
      <c r="V379" s="123">
        <v>0</v>
      </c>
      <c r="W379" s="123">
        <v>-0.33053853999999999</v>
      </c>
      <c r="X379" s="123">
        <v>0.18781228000000011</v>
      </c>
      <c r="Y379" s="74">
        <f t="shared" si="248"/>
        <v>-1.35916021</v>
      </c>
      <c r="Z379" s="123">
        <v>0</v>
      </c>
      <c r="AA379" s="123">
        <v>0</v>
      </c>
      <c r="AB379" s="123">
        <v>-1.35916021</v>
      </c>
      <c r="AC379" s="123">
        <v>0</v>
      </c>
      <c r="AD379" s="123">
        <v>0</v>
      </c>
      <c r="AE379" s="74">
        <f t="shared" si="249"/>
        <v>0</v>
      </c>
      <c r="AF379" s="74">
        <f t="shared" si="250"/>
        <v>0</v>
      </c>
      <c r="AG379" s="74">
        <f t="shared" si="250"/>
        <v>0</v>
      </c>
      <c r="AH379" s="74">
        <f t="shared" si="250"/>
        <v>0</v>
      </c>
      <c r="AI379" s="74">
        <f t="shared" si="250"/>
        <v>0</v>
      </c>
      <c r="AJ379" s="74">
        <f t="shared" si="251"/>
        <v>0</v>
      </c>
      <c r="AK379" s="123">
        <v>0</v>
      </c>
      <c r="AL379" s="123">
        <v>0</v>
      </c>
      <c r="AM379" s="123">
        <v>0</v>
      </c>
      <c r="AN379" s="123">
        <v>0</v>
      </c>
      <c r="AO379" s="74">
        <f t="shared" si="252"/>
        <v>0</v>
      </c>
      <c r="AP379" s="123">
        <v>0</v>
      </c>
      <c r="AQ379" s="123">
        <v>0</v>
      </c>
      <c r="AR379" s="123">
        <v>0</v>
      </c>
      <c r="AS379" s="123">
        <v>0</v>
      </c>
      <c r="AT379" s="74">
        <f t="shared" si="253"/>
        <v>0</v>
      </c>
      <c r="AU379" s="123">
        <v>0</v>
      </c>
      <c r="AV379" s="123">
        <v>0</v>
      </c>
      <c r="AW379" s="123">
        <v>0</v>
      </c>
      <c r="AX379" s="123">
        <v>0</v>
      </c>
      <c r="AY379" s="74">
        <f t="shared" si="254"/>
        <v>0</v>
      </c>
      <c r="AZ379" s="123">
        <v>0</v>
      </c>
      <c r="BA379" s="123">
        <v>0</v>
      </c>
      <c r="BB379" s="123">
        <v>0</v>
      </c>
      <c r="BC379" s="123">
        <v>0</v>
      </c>
      <c r="BD379" s="19"/>
      <c r="BE379" s="19"/>
      <c r="BF379" s="40"/>
      <c r="BG379" s="52"/>
      <c r="BH379" s="52"/>
      <c r="BI379" s="52"/>
      <c r="BJ379" s="41"/>
      <c r="BK379" s="1"/>
      <c r="BL379" s="1"/>
      <c r="BM379" s="19"/>
    </row>
    <row r="380" spans="1:65" ht="31.5" x14ac:dyDescent="0.25">
      <c r="A380" s="49" t="s">
        <v>734</v>
      </c>
      <c r="B380" s="81" t="s">
        <v>739</v>
      </c>
      <c r="C380" s="51" t="s">
        <v>740</v>
      </c>
      <c r="D380" s="123">
        <v>19.519400000000001</v>
      </c>
      <c r="E380" s="74">
        <f>SUBTOTAL(9,F380:I380)</f>
        <v>0.88670853999999999</v>
      </c>
      <c r="F380" s="74">
        <f t="shared" si="246"/>
        <v>0</v>
      </c>
      <c r="G380" s="74">
        <f t="shared" si="246"/>
        <v>0</v>
      </c>
      <c r="H380" s="74">
        <f t="shared" si="246"/>
        <v>0</v>
      </c>
      <c r="I380" s="74">
        <f t="shared" si="246"/>
        <v>0.88670853999999999</v>
      </c>
      <c r="J380" s="74">
        <f>SUBTOTAL(9,K380:N380)</f>
        <v>0.13430212</v>
      </c>
      <c r="K380" s="123">
        <v>0</v>
      </c>
      <c r="L380" s="123">
        <v>0</v>
      </c>
      <c r="M380" s="123">
        <v>0</v>
      </c>
      <c r="N380" s="123">
        <v>0.13430212</v>
      </c>
      <c r="O380" s="74">
        <f>SUBTOTAL(9,P380:S380)</f>
        <v>0.22295947999999993</v>
      </c>
      <c r="P380" s="123">
        <v>0</v>
      </c>
      <c r="Q380" s="123">
        <v>0</v>
      </c>
      <c r="R380" s="123">
        <v>0</v>
      </c>
      <c r="S380" s="123">
        <v>0.22295947999999993</v>
      </c>
      <c r="T380" s="74">
        <f t="shared" si="247"/>
        <v>0.30084661000000007</v>
      </c>
      <c r="U380" s="123">
        <v>0</v>
      </c>
      <c r="V380" s="123">
        <v>0</v>
      </c>
      <c r="W380" s="123">
        <v>0</v>
      </c>
      <c r="X380" s="123">
        <v>0.30084661000000007</v>
      </c>
      <c r="Y380" s="74">
        <f t="shared" si="248"/>
        <v>0.22860032999999999</v>
      </c>
      <c r="Z380" s="123">
        <v>0</v>
      </c>
      <c r="AA380" s="123">
        <v>0</v>
      </c>
      <c r="AB380" s="123">
        <v>0</v>
      </c>
      <c r="AC380" s="123">
        <v>0.22860032999999999</v>
      </c>
      <c r="AD380" s="123">
        <v>20</v>
      </c>
      <c r="AE380" s="74">
        <f t="shared" si="249"/>
        <v>1.3542479300000001</v>
      </c>
      <c r="AF380" s="74">
        <f t="shared" si="250"/>
        <v>0</v>
      </c>
      <c r="AG380" s="74">
        <f t="shared" si="250"/>
        <v>0</v>
      </c>
      <c r="AH380" s="74">
        <f t="shared" si="250"/>
        <v>0</v>
      </c>
      <c r="AI380" s="74">
        <f t="shared" si="250"/>
        <v>1.3542479300000001</v>
      </c>
      <c r="AJ380" s="74">
        <f t="shared" si="251"/>
        <v>0.13430212</v>
      </c>
      <c r="AK380" s="123">
        <v>0</v>
      </c>
      <c r="AL380" s="123">
        <v>0</v>
      </c>
      <c r="AM380" s="123">
        <v>0</v>
      </c>
      <c r="AN380" s="123">
        <v>0.13430212</v>
      </c>
      <c r="AO380" s="74">
        <f t="shared" si="252"/>
        <v>0.48130372999999993</v>
      </c>
      <c r="AP380" s="123">
        <v>0</v>
      </c>
      <c r="AQ380" s="123">
        <v>0</v>
      </c>
      <c r="AR380" s="123">
        <v>0</v>
      </c>
      <c r="AS380" s="123">
        <v>0.48130372999999993</v>
      </c>
      <c r="AT380" s="74">
        <f t="shared" si="253"/>
        <v>0.20084661000000004</v>
      </c>
      <c r="AU380" s="123">
        <v>0</v>
      </c>
      <c r="AV380" s="123">
        <v>0</v>
      </c>
      <c r="AW380" s="123">
        <v>0</v>
      </c>
      <c r="AX380" s="123">
        <v>0.20084661000000004</v>
      </c>
      <c r="AY380" s="74">
        <f t="shared" si="254"/>
        <v>0.53779547000000016</v>
      </c>
      <c r="AZ380" s="123">
        <v>0</v>
      </c>
      <c r="BA380" s="123">
        <v>0</v>
      </c>
      <c r="BB380" s="123">
        <v>0</v>
      </c>
      <c r="BC380" s="123">
        <v>0.53779547000000016</v>
      </c>
      <c r="BD380" s="19"/>
      <c r="BE380" s="19"/>
      <c r="BF380" s="40"/>
      <c r="BG380" s="52"/>
      <c r="BH380" s="52"/>
      <c r="BI380" s="52"/>
      <c r="BJ380" s="41"/>
      <c r="BK380" s="1"/>
      <c r="BL380" s="1"/>
      <c r="BM380" s="19"/>
    </row>
    <row r="381" spans="1:65" s="19" customFormat="1" ht="31.5" x14ac:dyDescent="0.25">
      <c r="A381" s="45" t="s">
        <v>741</v>
      </c>
      <c r="B381" s="48" t="s">
        <v>168</v>
      </c>
      <c r="C381" s="47" t="s">
        <v>79</v>
      </c>
      <c r="D381" s="122">
        <f t="shared" ref="D381:BC381" si="255">D382+D388+D390+D416</f>
        <v>418.83432082999997</v>
      </c>
      <c r="E381" s="122">
        <f t="shared" si="255"/>
        <v>220.18334845000001</v>
      </c>
      <c r="F381" s="122">
        <f t="shared" si="255"/>
        <v>21.823411969999999</v>
      </c>
      <c r="G381" s="122">
        <f t="shared" si="255"/>
        <v>159.36401015999996</v>
      </c>
      <c r="H381" s="122">
        <f t="shared" si="255"/>
        <v>27.082729310000001</v>
      </c>
      <c r="I381" s="122">
        <f t="shared" si="255"/>
        <v>11.913197009999999</v>
      </c>
      <c r="J381" s="122">
        <f t="shared" si="255"/>
        <v>38.374395410000005</v>
      </c>
      <c r="K381" s="122">
        <f t="shared" si="255"/>
        <v>1.1850851899999999</v>
      </c>
      <c r="L381" s="122">
        <f t="shared" si="255"/>
        <v>29.456310809999998</v>
      </c>
      <c r="M381" s="122">
        <f t="shared" si="255"/>
        <v>5.01</v>
      </c>
      <c r="N381" s="122">
        <f t="shared" si="255"/>
        <v>2.7229994099999999</v>
      </c>
      <c r="O381" s="122">
        <f t="shared" si="255"/>
        <v>40.193944930000001</v>
      </c>
      <c r="P381" s="122">
        <f t="shared" si="255"/>
        <v>4.3734989000000004</v>
      </c>
      <c r="Q381" s="122">
        <f t="shared" si="255"/>
        <v>8.2209126599999998</v>
      </c>
      <c r="R381" s="122">
        <f t="shared" si="255"/>
        <v>24.256280799999999</v>
      </c>
      <c r="S381" s="122">
        <f t="shared" si="255"/>
        <v>3.3432525699999998</v>
      </c>
      <c r="T381" s="122">
        <f t="shared" si="255"/>
        <v>81.17967065000002</v>
      </c>
      <c r="U381" s="122">
        <f t="shared" si="255"/>
        <v>3.9473564400000001</v>
      </c>
      <c r="V381" s="122">
        <f t="shared" si="255"/>
        <v>72.955575359999997</v>
      </c>
      <c r="W381" s="122">
        <f t="shared" si="255"/>
        <v>0.92401260000000007</v>
      </c>
      <c r="X381" s="122">
        <f t="shared" si="255"/>
        <v>3.352726249999999</v>
      </c>
      <c r="Y381" s="122">
        <f t="shared" si="255"/>
        <v>60.43533746</v>
      </c>
      <c r="Z381" s="122">
        <f t="shared" si="255"/>
        <v>12.317471439999998</v>
      </c>
      <c r="AA381" s="122">
        <f t="shared" si="255"/>
        <v>48.731211330000001</v>
      </c>
      <c r="AB381" s="122">
        <f t="shared" si="255"/>
        <v>-3.1075640899999994</v>
      </c>
      <c r="AC381" s="122">
        <f t="shared" si="255"/>
        <v>2.4942187800000015</v>
      </c>
      <c r="AD381" s="122">
        <f t="shared" si="255"/>
        <v>395.89920979999999</v>
      </c>
      <c r="AE381" s="122">
        <f t="shared" si="255"/>
        <v>179.85857432</v>
      </c>
      <c r="AF381" s="122">
        <f t="shared" si="255"/>
        <v>18.410635660000001</v>
      </c>
      <c r="AG381" s="122">
        <f t="shared" si="255"/>
        <v>117.32211155999998</v>
      </c>
      <c r="AH381" s="122">
        <f t="shared" si="255"/>
        <v>30.708515239999997</v>
      </c>
      <c r="AI381" s="122">
        <f t="shared" si="255"/>
        <v>13.417311859999998</v>
      </c>
      <c r="AJ381" s="122">
        <f t="shared" si="255"/>
        <v>4.7737723899999995</v>
      </c>
      <c r="AK381" s="122">
        <f t="shared" si="255"/>
        <v>1.0989797399999999</v>
      </c>
      <c r="AL381" s="122">
        <f t="shared" si="255"/>
        <v>0</v>
      </c>
      <c r="AM381" s="122">
        <f t="shared" si="255"/>
        <v>0</v>
      </c>
      <c r="AN381" s="122">
        <f t="shared" si="255"/>
        <v>3.6747926500000001</v>
      </c>
      <c r="AO381" s="122">
        <f t="shared" si="255"/>
        <v>23.998268920000001</v>
      </c>
      <c r="AP381" s="122">
        <f t="shared" si="255"/>
        <v>4.3456726999999997</v>
      </c>
      <c r="AQ381" s="122">
        <f t="shared" si="255"/>
        <v>0</v>
      </c>
      <c r="AR381" s="122">
        <f t="shared" si="255"/>
        <v>15.801290210000001</v>
      </c>
      <c r="AS381" s="122">
        <f t="shared" si="255"/>
        <v>3.8513060100000005</v>
      </c>
      <c r="AT381" s="122">
        <f t="shared" si="255"/>
        <v>18.301834599999999</v>
      </c>
      <c r="AU381" s="122">
        <f t="shared" si="255"/>
        <v>5.4104744299999998</v>
      </c>
      <c r="AV381" s="122">
        <f t="shared" si="255"/>
        <v>3.2361769999999996</v>
      </c>
      <c r="AW381" s="122">
        <f t="shared" si="255"/>
        <v>6.1004229099999998</v>
      </c>
      <c r="AX381" s="122">
        <f t="shared" si="255"/>
        <v>3.5547602600000001</v>
      </c>
      <c r="AY381" s="122">
        <f t="shared" si="255"/>
        <v>132.78469840999998</v>
      </c>
      <c r="AZ381" s="122">
        <f t="shared" si="255"/>
        <v>7.5555087899999993</v>
      </c>
      <c r="BA381" s="122">
        <f t="shared" si="255"/>
        <v>114.08593455999998</v>
      </c>
      <c r="BB381" s="122">
        <f t="shared" si="255"/>
        <v>8.8068021200000004</v>
      </c>
      <c r="BC381" s="122">
        <f t="shared" si="255"/>
        <v>2.3364529400000005</v>
      </c>
      <c r="BF381" s="40"/>
      <c r="BJ381" s="41"/>
    </row>
    <row r="382" spans="1:65" s="19" customFormat="1" ht="47.25" x14ac:dyDescent="0.25">
      <c r="A382" s="45" t="s">
        <v>742</v>
      </c>
      <c r="B382" s="48" t="s">
        <v>170</v>
      </c>
      <c r="C382" s="47" t="s">
        <v>79</v>
      </c>
      <c r="D382" s="122">
        <f t="shared" ref="D382:BC382" si="256">SUM(D383:D387)</f>
        <v>20.143619999999999</v>
      </c>
      <c r="E382" s="122">
        <f>SUM(E383:E387)</f>
        <v>4.4643347999999996</v>
      </c>
      <c r="F382" s="122">
        <f t="shared" si="256"/>
        <v>4.4643347999999996</v>
      </c>
      <c r="G382" s="122">
        <f t="shared" si="256"/>
        <v>0</v>
      </c>
      <c r="H382" s="122">
        <f t="shared" si="256"/>
        <v>0</v>
      </c>
      <c r="I382" s="122">
        <f t="shared" si="256"/>
        <v>0</v>
      </c>
      <c r="J382" s="122">
        <f t="shared" si="256"/>
        <v>0.63649581999999993</v>
      </c>
      <c r="K382" s="122">
        <f t="shared" si="256"/>
        <v>0</v>
      </c>
      <c r="L382" s="122">
        <f t="shared" si="256"/>
        <v>0</v>
      </c>
      <c r="M382" s="122">
        <f t="shared" si="256"/>
        <v>0</v>
      </c>
      <c r="N382" s="122">
        <f t="shared" si="256"/>
        <v>0.63649581999999993</v>
      </c>
      <c r="O382" s="122">
        <f t="shared" si="256"/>
        <v>-0.38720427999999996</v>
      </c>
      <c r="P382" s="122">
        <f t="shared" si="256"/>
        <v>0</v>
      </c>
      <c r="Q382" s="122">
        <f t="shared" si="256"/>
        <v>0</v>
      </c>
      <c r="R382" s="122">
        <f t="shared" si="256"/>
        <v>0</v>
      </c>
      <c r="S382" s="122">
        <f t="shared" si="256"/>
        <v>-0.38720427999999996</v>
      </c>
      <c r="T382" s="122">
        <f t="shared" si="256"/>
        <v>2.2603942699999999</v>
      </c>
      <c r="U382" s="122">
        <f t="shared" si="256"/>
        <v>2.1473640000000001</v>
      </c>
      <c r="V382" s="122">
        <f t="shared" si="256"/>
        <v>0</v>
      </c>
      <c r="W382" s="122">
        <f t="shared" si="256"/>
        <v>0</v>
      </c>
      <c r="X382" s="122">
        <f t="shared" si="256"/>
        <v>0.11303026999999988</v>
      </c>
      <c r="Y382" s="122">
        <f t="shared" si="256"/>
        <v>1.9546489899999997</v>
      </c>
      <c r="Z382" s="122">
        <f t="shared" si="256"/>
        <v>2.3169707999999996</v>
      </c>
      <c r="AA382" s="122">
        <f t="shared" si="256"/>
        <v>0</v>
      </c>
      <c r="AB382" s="122">
        <f t="shared" si="256"/>
        <v>0</v>
      </c>
      <c r="AC382" s="122">
        <f t="shared" si="256"/>
        <v>-0.36232180999999986</v>
      </c>
      <c r="AD382" s="122">
        <f t="shared" si="256"/>
        <v>17</v>
      </c>
      <c r="AE382" s="122">
        <f t="shared" si="256"/>
        <v>3.7202789999999997</v>
      </c>
      <c r="AF382" s="122">
        <f t="shared" si="256"/>
        <v>3.7202789999999997</v>
      </c>
      <c r="AG382" s="122">
        <f t="shared" si="256"/>
        <v>0</v>
      </c>
      <c r="AH382" s="122">
        <f t="shared" si="256"/>
        <v>0</v>
      </c>
      <c r="AI382" s="122">
        <f t="shared" si="256"/>
        <v>0</v>
      </c>
      <c r="AJ382" s="122">
        <f t="shared" si="256"/>
        <v>1.5882890600000001</v>
      </c>
      <c r="AK382" s="122">
        <f t="shared" si="256"/>
        <v>0</v>
      </c>
      <c r="AL382" s="122">
        <f t="shared" si="256"/>
        <v>0</v>
      </c>
      <c r="AM382" s="122">
        <f t="shared" si="256"/>
        <v>0</v>
      </c>
      <c r="AN382" s="122">
        <f t="shared" si="256"/>
        <v>1.5882890600000001</v>
      </c>
      <c r="AO382" s="122">
        <f t="shared" si="256"/>
        <v>-1.3389975199999999</v>
      </c>
      <c r="AP382" s="122">
        <f t="shared" si="256"/>
        <v>0</v>
      </c>
      <c r="AQ382" s="122">
        <f t="shared" si="256"/>
        <v>0</v>
      </c>
      <c r="AR382" s="122">
        <f t="shared" si="256"/>
        <v>0</v>
      </c>
      <c r="AS382" s="122">
        <f t="shared" si="256"/>
        <v>-1.3389975199999999</v>
      </c>
      <c r="AT382" s="122">
        <f t="shared" si="256"/>
        <v>3.83330927</v>
      </c>
      <c r="AU382" s="122">
        <f t="shared" si="256"/>
        <v>3.7202789999999997</v>
      </c>
      <c r="AV382" s="122">
        <f t="shared" si="256"/>
        <v>0</v>
      </c>
      <c r="AW382" s="122">
        <f t="shared" si="256"/>
        <v>0</v>
      </c>
      <c r="AX382" s="122">
        <f t="shared" si="256"/>
        <v>0.11303027000000002</v>
      </c>
      <c r="AY382" s="122">
        <f t="shared" si="256"/>
        <v>-0.36232180999999997</v>
      </c>
      <c r="AZ382" s="122">
        <f t="shared" si="256"/>
        <v>0</v>
      </c>
      <c r="BA382" s="122">
        <f t="shared" si="256"/>
        <v>0</v>
      </c>
      <c r="BB382" s="122">
        <f t="shared" si="256"/>
        <v>0</v>
      </c>
      <c r="BC382" s="122">
        <f t="shared" si="256"/>
        <v>-0.36232180999999997</v>
      </c>
      <c r="BF382" s="40"/>
      <c r="BJ382" s="41"/>
    </row>
    <row r="383" spans="1:65" ht="31.5" x14ac:dyDescent="0.25">
      <c r="A383" s="49" t="s">
        <v>742</v>
      </c>
      <c r="B383" s="81" t="s">
        <v>743</v>
      </c>
      <c r="C383" s="51" t="s">
        <v>744</v>
      </c>
      <c r="D383" s="123">
        <v>6.3667000000000007</v>
      </c>
      <c r="E383" s="74">
        <f>SUBTOTAL(9,F383:I383)</f>
        <v>0</v>
      </c>
      <c r="F383" s="74">
        <f t="shared" ref="F383:I387" si="257">K383+P383+U383+Z383</f>
        <v>0</v>
      </c>
      <c r="G383" s="74">
        <f t="shared" si="257"/>
        <v>0</v>
      </c>
      <c r="H383" s="74">
        <f t="shared" si="257"/>
        <v>0</v>
      </c>
      <c r="I383" s="74">
        <f t="shared" si="257"/>
        <v>0</v>
      </c>
      <c r="J383" s="74">
        <f>SUBTOTAL(9,K383:N383)</f>
        <v>7.9832999999999987E-2</v>
      </c>
      <c r="K383" s="123">
        <v>0</v>
      </c>
      <c r="L383" s="123">
        <v>0</v>
      </c>
      <c r="M383" s="123">
        <v>0</v>
      </c>
      <c r="N383" s="123">
        <v>7.9832999999999987E-2</v>
      </c>
      <c r="O383" s="74">
        <f>SUBTOTAL(9,P383:S383)</f>
        <v>0.12533907</v>
      </c>
      <c r="P383" s="123">
        <v>0</v>
      </c>
      <c r="Q383" s="123">
        <v>0</v>
      </c>
      <c r="R383" s="123">
        <v>0</v>
      </c>
      <c r="S383" s="123">
        <v>0.12533907</v>
      </c>
      <c r="T383" s="74">
        <f t="shared" ref="T383:T387" si="258">SUBTOTAL(9,U383:X383)</f>
        <v>9.6549599999999888E-2</v>
      </c>
      <c r="U383" s="123">
        <v>0</v>
      </c>
      <c r="V383" s="123">
        <v>0</v>
      </c>
      <c r="W383" s="123">
        <v>0</v>
      </c>
      <c r="X383" s="123">
        <v>9.6549599999999888E-2</v>
      </c>
      <c r="Y383" s="74">
        <f t="shared" ref="Y383:Y387" si="259">SUBTOTAL(9,Z383:AC383)</f>
        <v>-0.30172166999999989</v>
      </c>
      <c r="Z383" s="123">
        <v>0</v>
      </c>
      <c r="AA383" s="123">
        <v>0</v>
      </c>
      <c r="AB383" s="123">
        <v>0</v>
      </c>
      <c r="AC383" s="123">
        <v>-0.30172166999999989</v>
      </c>
      <c r="AD383" s="123">
        <v>5.5</v>
      </c>
      <c r="AE383" s="74">
        <f t="shared" ref="AE383:AE387" si="260">SUBTOTAL(9,AF383:AI383)</f>
        <v>0</v>
      </c>
      <c r="AF383" s="74">
        <f t="shared" ref="AF383:AI387" si="261">AK383+AP383+AU383+AZ383</f>
        <v>0</v>
      </c>
      <c r="AG383" s="74">
        <f t="shared" si="261"/>
        <v>0</v>
      </c>
      <c r="AH383" s="74">
        <f t="shared" si="261"/>
        <v>0</v>
      </c>
      <c r="AI383" s="74">
        <f t="shared" si="261"/>
        <v>0</v>
      </c>
      <c r="AJ383" s="74">
        <f t="shared" ref="AJ383:AJ387" si="262">SUBTOTAL(9,AK383:AN383)</f>
        <v>7.9833000000000001E-2</v>
      </c>
      <c r="AK383" s="123">
        <v>0</v>
      </c>
      <c r="AL383" s="123">
        <v>0</v>
      </c>
      <c r="AM383" s="123">
        <v>0</v>
      </c>
      <c r="AN383" s="123">
        <v>7.9833000000000001E-2</v>
      </c>
      <c r="AO383" s="74">
        <f t="shared" ref="AO383:AO387" si="263">SUBTOTAL(9,AP383:AS383)</f>
        <v>0.12533907</v>
      </c>
      <c r="AP383" s="123">
        <v>0</v>
      </c>
      <c r="AQ383" s="123">
        <v>0</v>
      </c>
      <c r="AR383" s="123">
        <v>0</v>
      </c>
      <c r="AS383" s="123">
        <v>0.12533907</v>
      </c>
      <c r="AT383" s="74">
        <f t="shared" ref="AT383:AT387" si="264">SUBTOTAL(9,AU383:AX383)</f>
        <v>9.6549600000000013E-2</v>
      </c>
      <c r="AU383" s="123">
        <v>0</v>
      </c>
      <c r="AV383" s="123">
        <v>0</v>
      </c>
      <c r="AW383" s="123">
        <v>0</v>
      </c>
      <c r="AX383" s="123">
        <v>9.6549600000000013E-2</v>
      </c>
      <c r="AY383" s="74">
        <f t="shared" ref="AY383:AY387" si="265">SUBTOTAL(9,AZ383:BC383)</f>
        <v>-0.30172167</v>
      </c>
      <c r="AZ383" s="123">
        <v>0</v>
      </c>
      <c r="BA383" s="123">
        <v>0</v>
      </c>
      <c r="BB383" s="123">
        <v>0</v>
      </c>
      <c r="BC383" s="123">
        <v>-0.30172167</v>
      </c>
      <c r="BD383" s="19"/>
      <c r="BE383" s="19"/>
      <c r="BF383" s="40"/>
      <c r="BG383" s="52"/>
      <c r="BH383" s="52"/>
      <c r="BI383" s="52"/>
      <c r="BJ383" s="41"/>
      <c r="BK383" s="1"/>
      <c r="BL383" s="1"/>
      <c r="BM383" s="19"/>
    </row>
    <row r="384" spans="1:65" ht="31.5" x14ac:dyDescent="0.25">
      <c r="A384" s="49" t="s">
        <v>742</v>
      </c>
      <c r="B384" s="81" t="s">
        <v>745</v>
      </c>
      <c r="C384" s="51" t="s">
        <v>746</v>
      </c>
      <c r="D384" s="123">
        <v>1.1769199999999997</v>
      </c>
      <c r="E384" s="74">
        <f>SUBTOTAL(9,F384:I384)</f>
        <v>0</v>
      </c>
      <c r="F384" s="74">
        <f t="shared" si="257"/>
        <v>0</v>
      </c>
      <c r="G384" s="74">
        <f t="shared" si="257"/>
        <v>0</v>
      </c>
      <c r="H384" s="74">
        <f t="shared" si="257"/>
        <v>0</v>
      </c>
      <c r="I384" s="74">
        <f t="shared" si="257"/>
        <v>0</v>
      </c>
      <c r="J384" s="74">
        <f>SUBTOTAL(9,K384:N384)</f>
        <v>1.4342659999999998E-2</v>
      </c>
      <c r="K384" s="123">
        <v>0</v>
      </c>
      <c r="L384" s="123">
        <v>0</v>
      </c>
      <c r="M384" s="123">
        <v>0</v>
      </c>
      <c r="N384" s="123">
        <v>1.4342659999999998E-2</v>
      </c>
      <c r="O384" s="74">
        <f>SUBTOTAL(9,P384:S384)</f>
        <v>2.9776810000000001E-2</v>
      </c>
      <c r="P384" s="123">
        <v>0</v>
      </c>
      <c r="Q384" s="123">
        <v>0</v>
      </c>
      <c r="R384" s="123">
        <v>0</v>
      </c>
      <c r="S384" s="123">
        <v>2.9776810000000001E-2</v>
      </c>
      <c r="T384" s="74">
        <f t="shared" si="258"/>
        <v>1.6480669999999989E-2</v>
      </c>
      <c r="U384" s="123">
        <v>0</v>
      </c>
      <c r="V384" s="123">
        <v>0</v>
      </c>
      <c r="W384" s="123">
        <v>0</v>
      </c>
      <c r="X384" s="123">
        <v>1.6480669999999989E-2</v>
      </c>
      <c r="Y384" s="74">
        <f t="shared" si="259"/>
        <v>-6.060013999999999E-2</v>
      </c>
      <c r="Z384" s="123">
        <v>0</v>
      </c>
      <c r="AA384" s="123">
        <v>0</v>
      </c>
      <c r="AB384" s="123">
        <v>0</v>
      </c>
      <c r="AC384" s="123">
        <v>-6.060013999999999E-2</v>
      </c>
      <c r="AD384" s="123">
        <v>1</v>
      </c>
      <c r="AE384" s="74">
        <f t="shared" si="260"/>
        <v>0</v>
      </c>
      <c r="AF384" s="74">
        <f t="shared" si="261"/>
        <v>0</v>
      </c>
      <c r="AG384" s="74">
        <f t="shared" si="261"/>
        <v>0</v>
      </c>
      <c r="AH384" s="74">
        <f t="shared" si="261"/>
        <v>0</v>
      </c>
      <c r="AI384" s="74">
        <f t="shared" si="261"/>
        <v>0</v>
      </c>
      <c r="AJ384" s="74">
        <f t="shared" si="262"/>
        <v>1.434266E-2</v>
      </c>
      <c r="AK384" s="123">
        <v>0</v>
      </c>
      <c r="AL384" s="123">
        <v>0</v>
      </c>
      <c r="AM384" s="123">
        <v>0</v>
      </c>
      <c r="AN384" s="123">
        <v>1.434266E-2</v>
      </c>
      <c r="AO384" s="74">
        <f t="shared" si="263"/>
        <v>2.9776810000000001E-2</v>
      </c>
      <c r="AP384" s="123">
        <v>0</v>
      </c>
      <c r="AQ384" s="123">
        <v>0</v>
      </c>
      <c r="AR384" s="123">
        <v>0</v>
      </c>
      <c r="AS384" s="123">
        <v>2.9776810000000001E-2</v>
      </c>
      <c r="AT384" s="74">
        <f t="shared" si="264"/>
        <v>1.6480669999999996E-2</v>
      </c>
      <c r="AU384" s="123">
        <v>0</v>
      </c>
      <c r="AV384" s="123">
        <v>0</v>
      </c>
      <c r="AW384" s="123">
        <v>0</v>
      </c>
      <c r="AX384" s="123">
        <v>1.6480669999999996E-2</v>
      </c>
      <c r="AY384" s="74">
        <f t="shared" si="265"/>
        <v>-6.0600139999999997E-2</v>
      </c>
      <c r="AZ384" s="123">
        <v>0</v>
      </c>
      <c r="BA384" s="123">
        <v>0</v>
      </c>
      <c r="BB384" s="123">
        <v>0</v>
      </c>
      <c r="BC384" s="123">
        <v>-6.0600139999999997E-2</v>
      </c>
      <c r="BD384" s="19"/>
      <c r="BE384" s="19"/>
      <c r="BF384" s="40"/>
      <c r="BG384" s="52"/>
      <c r="BH384" s="52"/>
      <c r="BI384" s="52"/>
      <c r="BJ384" s="41"/>
      <c r="BK384" s="1"/>
      <c r="BL384" s="1"/>
      <c r="BM384" s="19"/>
    </row>
    <row r="385" spans="1:65" ht="31.5" x14ac:dyDescent="0.25">
      <c r="A385" s="49" t="s">
        <v>742</v>
      </c>
      <c r="B385" s="81" t="s">
        <v>747</v>
      </c>
      <c r="C385" s="51" t="s">
        <v>748</v>
      </c>
      <c r="D385" s="123">
        <v>9.6</v>
      </c>
      <c r="E385" s="74">
        <f>SUBTOTAL(9,F385:I385)</f>
        <v>2.3169707999999996</v>
      </c>
      <c r="F385" s="74">
        <f t="shared" si="257"/>
        <v>2.3169707999999996</v>
      </c>
      <c r="G385" s="74">
        <f t="shared" si="257"/>
        <v>0</v>
      </c>
      <c r="H385" s="74">
        <f t="shared" si="257"/>
        <v>0</v>
      </c>
      <c r="I385" s="74">
        <f t="shared" si="257"/>
        <v>0</v>
      </c>
      <c r="J385" s="74">
        <f>SUBTOTAL(9,K385:N385)</f>
        <v>0</v>
      </c>
      <c r="K385" s="123">
        <v>0</v>
      </c>
      <c r="L385" s="123">
        <v>0</v>
      </c>
      <c r="M385" s="123">
        <v>0</v>
      </c>
      <c r="N385" s="123">
        <v>0</v>
      </c>
      <c r="O385" s="74">
        <f>SUBTOTAL(9,P385:S385)</f>
        <v>0</v>
      </c>
      <c r="P385" s="123">
        <v>0</v>
      </c>
      <c r="Q385" s="123">
        <v>0</v>
      </c>
      <c r="R385" s="123">
        <v>0</v>
      </c>
      <c r="S385" s="123">
        <v>0</v>
      </c>
      <c r="T385" s="74">
        <f t="shared" si="258"/>
        <v>0</v>
      </c>
      <c r="U385" s="123">
        <v>0</v>
      </c>
      <c r="V385" s="123">
        <v>0</v>
      </c>
      <c r="W385" s="123">
        <v>0</v>
      </c>
      <c r="X385" s="123">
        <v>0</v>
      </c>
      <c r="Y385" s="74">
        <f t="shared" si="259"/>
        <v>2.3169707999999996</v>
      </c>
      <c r="Z385" s="123">
        <v>2.3169707999999996</v>
      </c>
      <c r="AA385" s="123">
        <v>0</v>
      </c>
      <c r="AB385" s="123">
        <v>0</v>
      </c>
      <c r="AC385" s="123">
        <v>0</v>
      </c>
      <c r="AD385" s="123">
        <v>8</v>
      </c>
      <c r="AE385" s="74">
        <f t="shared" si="260"/>
        <v>1.9308089999999998</v>
      </c>
      <c r="AF385" s="74">
        <f t="shared" si="261"/>
        <v>1.9308089999999998</v>
      </c>
      <c r="AG385" s="74">
        <f t="shared" si="261"/>
        <v>0</v>
      </c>
      <c r="AH385" s="74">
        <f t="shared" si="261"/>
        <v>0</v>
      </c>
      <c r="AI385" s="74">
        <f t="shared" si="261"/>
        <v>0</v>
      </c>
      <c r="AJ385" s="74">
        <f t="shared" si="262"/>
        <v>0</v>
      </c>
      <c r="AK385" s="123">
        <v>0</v>
      </c>
      <c r="AL385" s="123">
        <v>0</v>
      </c>
      <c r="AM385" s="123">
        <v>0</v>
      </c>
      <c r="AN385" s="123">
        <v>0</v>
      </c>
      <c r="AO385" s="74">
        <f t="shared" si="263"/>
        <v>0</v>
      </c>
      <c r="AP385" s="123">
        <v>0</v>
      </c>
      <c r="AQ385" s="123">
        <v>0</v>
      </c>
      <c r="AR385" s="123">
        <v>0</v>
      </c>
      <c r="AS385" s="123">
        <v>0</v>
      </c>
      <c r="AT385" s="74">
        <f t="shared" si="264"/>
        <v>1.9308089999999998</v>
      </c>
      <c r="AU385" s="123">
        <v>1.9308089999999998</v>
      </c>
      <c r="AV385" s="123">
        <v>0</v>
      </c>
      <c r="AW385" s="123">
        <v>0</v>
      </c>
      <c r="AX385" s="123">
        <v>0</v>
      </c>
      <c r="AY385" s="74">
        <f t="shared" si="265"/>
        <v>0</v>
      </c>
      <c r="AZ385" s="123">
        <v>0</v>
      </c>
      <c r="BA385" s="123">
        <v>0</v>
      </c>
      <c r="BB385" s="123">
        <v>0</v>
      </c>
      <c r="BC385" s="123">
        <v>0</v>
      </c>
      <c r="BD385" s="19"/>
      <c r="BE385" s="19"/>
      <c r="BF385" s="40"/>
      <c r="BG385" s="52"/>
      <c r="BH385" s="52"/>
      <c r="BI385" s="52"/>
      <c r="BJ385" s="41"/>
      <c r="BK385" s="1"/>
      <c r="BL385" s="1"/>
      <c r="BM385" s="19"/>
    </row>
    <row r="386" spans="1:65" ht="31.5" x14ac:dyDescent="0.25">
      <c r="A386" s="49" t="s">
        <v>742</v>
      </c>
      <c r="B386" s="81" t="s">
        <v>749</v>
      </c>
      <c r="C386" s="51" t="s">
        <v>750</v>
      </c>
      <c r="D386" s="123">
        <v>3</v>
      </c>
      <c r="E386" s="74">
        <f>SUBTOTAL(9,F386:I386)</f>
        <v>2.1473640000000001</v>
      </c>
      <c r="F386" s="74">
        <f>K386+P386+U386+Z386</f>
        <v>2.1473640000000001</v>
      </c>
      <c r="G386" s="74">
        <f>L386+Q386+V386+AA386</f>
        <v>0</v>
      </c>
      <c r="H386" s="74">
        <f>M386+R386+W386+AB386</f>
        <v>0</v>
      </c>
      <c r="I386" s="74">
        <f>N386+S386+X386+AC386</f>
        <v>0</v>
      </c>
      <c r="J386" s="74">
        <f>SUBTOTAL(9,K386:N386)</f>
        <v>0</v>
      </c>
      <c r="K386" s="123">
        <v>0</v>
      </c>
      <c r="L386" s="123">
        <v>0</v>
      </c>
      <c r="M386" s="123">
        <v>0</v>
      </c>
      <c r="N386" s="123">
        <v>0</v>
      </c>
      <c r="O386" s="74">
        <f>SUBTOTAL(9,P386:S386)</f>
        <v>0</v>
      </c>
      <c r="P386" s="123">
        <v>0</v>
      </c>
      <c r="Q386" s="123">
        <v>0</v>
      </c>
      <c r="R386" s="123">
        <v>0</v>
      </c>
      <c r="S386" s="123">
        <v>0</v>
      </c>
      <c r="T386" s="74">
        <f t="shared" si="258"/>
        <v>2.1473640000000001</v>
      </c>
      <c r="U386" s="123">
        <v>2.1473640000000001</v>
      </c>
      <c r="V386" s="123">
        <v>0</v>
      </c>
      <c r="W386" s="123">
        <v>0</v>
      </c>
      <c r="X386" s="123">
        <v>0</v>
      </c>
      <c r="Y386" s="74">
        <f t="shared" si="259"/>
        <v>0</v>
      </c>
      <c r="Z386" s="123">
        <v>0</v>
      </c>
      <c r="AA386" s="123">
        <v>0</v>
      </c>
      <c r="AB386" s="123">
        <v>0</v>
      </c>
      <c r="AC386" s="123">
        <v>0</v>
      </c>
      <c r="AD386" s="123">
        <v>2.5</v>
      </c>
      <c r="AE386" s="74">
        <f t="shared" si="260"/>
        <v>1.7894700000000001</v>
      </c>
      <c r="AF386" s="74">
        <f t="shared" si="261"/>
        <v>1.7894700000000001</v>
      </c>
      <c r="AG386" s="74">
        <f t="shared" si="261"/>
        <v>0</v>
      </c>
      <c r="AH386" s="74">
        <f t="shared" si="261"/>
        <v>0</v>
      </c>
      <c r="AI386" s="74">
        <f t="shared" si="261"/>
        <v>0</v>
      </c>
      <c r="AJ386" s="74">
        <f t="shared" si="262"/>
        <v>0</v>
      </c>
      <c r="AK386" s="123">
        <v>0</v>
      </c>
      <c r="AL386" s="123">
        <v>0</v>
      </c>
      <c r="AM386" s="123">
        <v>0</v>
      </c>
      <c r="AN386" s="123">
        <v>0</v>
      </c>
      <c r="AO386" s="74">
        <f t="shared" si="263"/>
        <v>0</v>
      </c>
      <c r="AP386" s="123">
        <v>0</v>
      </c>
      <c r="AQ386" s="123">
        <v>0</v>
      </c>
      <c r="AR386" s="123">
        <v>0</v>
      </c>
      <c r="AS386" s="123">
        <v>0</v>
      </c>
      <c r="AT386" s="74">
        <f t="shared" si="264"/>
        <v>1.7894700000000001</v>
      </c>
      <c r="AU386" s="123">
        <v>1.7894700000000001</v>
      </c>
      <c r="AV386" s="123">
        <v>0</v>
      </c>
      <c r="AW386" s="123">
        <v>0</v>
      </c>
      <c r="AX386" s="123">
        <v>0</v>
      </c>
      <c r="AY386" s="74">
        <f t="shared" si="265"/>
        <v>0</v>
      </c>
      <c r="AZ386" s="123">
        <v>0</v>
      </c>
      <c r="BA386" s="123">
        <v>0</v>
      </c>
      <c r="BB386" s="123">
        <v>0</v>
      </c>
      <c r="BC386" s="123">
        <v>0</v>
      </c>
      <c r="BD386" s="19"/>
      <c r="BE386" s="19"/>
      <c r="BF386" s="40"/>
      <c r="BG386" s="52"/>
      <c r="BH386" s="52"/>
      <c r="BI386" s="52"/>
      <c r="BJ386" s="41"/>
      <c r="BK386" s="1"/>
      <c r="BL386" s="1"/>
      <c r="BM386" s="19"/>
    </row>
    <row r="387" spans="1:65" ht="31.5" x14ac:dyDescent="0.25">
      <c r="A387" s="49" t="s">
        <v>742</v>
      </c>
      <c r="B387" s="81" t="s">
        <v>751</v>
      </c>
      <c r="C387" s="51" t="s">
        <v>752</v>
      </c>
      <c r="D387" s="123" t="s">
        <v>160</v>
      </c>
      <c r="E387" s="74">
        <f>SUBTOTAL(9,F387:I387)</f>
        <v>0</v>
      </c>
      <c r="F387" s="74">
        <f t="shared" si="257"/>
        <v>0</v>
      </c>
      <c r="G387" s="74">
        <f t="shared" si="257"/>
        <v>0</v>
      </c>
      <c r="H387" s="74">
        <f t="shared" si="257"/>
        <v>0</v>
      </c>
      <c r="I387" s="74">
        <f t="shared" si="257"/>
        <v>0</v>
      </c>
      <c r="J387" s="74">
        <f>SUBTOTAL(9,K387:N387)</f>
        <v>0.54232015999999994</v>
      </c>
      <c r="K387" s="123">
        <v>0</v>
      </c>
      <c r="L387" s="123">
        <v>0</v>
      </c>
      <c r="M387" s="123">
        <v>0</v>
      </c>
      <c r="N387" s="123">
        <v>0.54232015999999994</v>
      </c>
      <c r="O387" s="74">
        <f>SUBTOTAL(9,P387:S387)</f>
        <v>-0.54232015999999994</v>
      </c>
      <c r="P387" s="123">
        <v>0</v>
      </c>
      <c r="Q387" s="123">
        <v>0</v>
      </c>
      <c r="R387" s="123">
        <v>0</v>
      </c>
      <c r="S387" s="123">
        <v>-0.54232015999999994</v>
      </c>
      <c r="T387" s="74">
        <f t="shared" si="258"/>
        <v>0</v>
      </c>
      <c r="U387" s="123">
        <v>0</v>
      </c>
      <c r="V387" s="123">
        <v>0</v>
      </c>
      <c r="W387" s="123">
        <v>0</v>
      </c>
      <c r="X387" s="123">
        <v>0</v>
      </c>
      <c r="Y387" s="74">
        <f t="shared" si="259"/>
        <v>0</v>
      </c>
      <c r="Z387" s="123">
        <v>0</v>
      </c>
      <c r="AA387" s="123">
        <v>0</v>
      </c>
      <c r="AB387" s="123">
        <v>0</v>
      </c>
      <c r="AC387" s="123">
        <v>0</v>
      </c>
      <c r="AD387" s="123" t="s">
        <v>160</v>
      </c>
      <c r="AE387" s="74">
        <f t="shared" si="260"/>
        <v>0</v>
      </c>
      <c r="AF387" s="74">
        <f t="shared" si="261"/>
        <v>0</v>
      </c>
      <c r="AG387" s="74">
        <f t="shared" si="261"/>
        <v>0</v>
      </c>
      <c r="AH387" s="74">
        <f t="shared" si="261"/>
        <v>0</v>
      </c>
      <c r="AI387" s="74">
        <f t="shared" si="261"/>
        <v>0</v>
      </c>
      <c r="AJ387" s="74">
        <f t="shared" si="262"/>
        <v>1.4941134</v>
      </c>
      <c r="AK387" s="123">
        <v>0</v>
      </c>
      <c r="AL387" s="123">
        <v>0</v>
      </c>
      <c r="AM387" s="123">
        <v>0</v>
      </c>
      <c r="AN387" s="123">
        <v>1.4941134</v>
      </c>
      <c r="AO387" s="74">
        <f t="shared" si="263"/>
        <v>-1.4941134</v>
      </c>
      <c r="AP387" s="123">
        <v>0</v>
      </c>
      <c r="AQ387" s="123">
        <v>0</v>
      </c>
      <c r="AR387" s="123">
        <v>0</v>
      </c>
      <c r="AS387" s="123">
        <v>-1.4941134</v>
      </c>
      <c r="AT387" s="74">
        <f t="shared" si="264"/>
        <v>0</v>
      </c>
      <c r="AU387" s="123">
        <v>0</v>
      </c>
      <c r="AV387" s="123">
        <v>0</v>
      </c>
      <c r="AW387" s="123">
        <v>0</v>
      </c>
      <c r="AX387" s="123">
        <v>0</v>
      </c>
      <c r="AY387" s="74">
        <f t="shared" si="265"/>
        <v>0</v>
      </c>
      <c r="AZ387" s="123">
        <v>0</v>
      </c>
      <c r="BA387" s="123">
        <v>0</v>
      </c>
      <c r="BB387" s="123">
        <v>0</v>
      </c>
      <c r="BC387" s="123">
        <v>0</v>
      </c>
      <c r="BD387" s="19"/>
      <c r="BE387" s="19"/>
      <c r="BF387" s="40"/>
      <c r="BG387" s="52"/>
      <c r="BH387" s="52"/>
      <c r="BI387" s="52"/>
      <c r="BJ387" s="41"/>
      <c r="BK387" s="1"/>
      <c r="BL387" s="1"/>
      <c r="BM387" s="19"/>
    </row>
    <row r="388" spans="1:65" s="19" customFormat="1" ht="31.5" x14ac:dyDescent="0.25">
      <c r="A388" s="45" t="s">
        <v>753</v>
      </c>
      <c r="B388" s="48" t="s">
        <v>196</v>
      </c>
      <c r="C388" s="47" t="s">
        <v>79</v>
      </c>
      <c r="D388" s="122">
        <f>SUM(D389)</f>
        <v>6</v>
      </c>
      <c r="E388" s="122">
        <f t="shared" ref="E388:BC388" si="266">SUM(E389)</f>
        <v>1.79999244</v>
      </c>
      <c r="F388" s="122">
        <f t="shared" si="266"/>
        <v>1.79999244</v>
      </c>
      <c r="G388" s="122">
        <f t="shared" si="266"/>
        <v>0</v>
      </c>
      <c r="H388" s="122">
        <f t="shared" si="266"/>
        <v>0</v>
      </c>
      <c r="I388" s="122">
        <f t="shared" si="266"/>
        <v>0</v>
      </c>
      <c r="J388" s="122">
        <f t="shared" si="266"/>
        <v>0</v>
      </c>
      <c r="K388" s="122">
        <f t="shared" si="266"/>
        <v>0</v>
      </c>
      <c r="L388" s="122">
        <f t="shared" si="266"/>
        <v>0</v>
      </c>
      <c r="M388" s="122">
        <f t="shared" si="266"/>
        <v>0</v>
      </c>
      <c r="N388" s="122">
        <f t="shared" si="266"/>
        <v>0</v>
      </c>
      <c r="O388" s="122">
        <f t="shared" si="266"/>
        <v>0</v>
      </c>
      <c r="P388" s="122">
        <f t="shared" si="266"/>
        <v>0</v>
      </c>
      <c r="Q388" s="122">
        <f t="shared" si="266"/>
        <v>0</v>
      </c>
      <c r="R388" s="122">
        <f t="shared" si="266"/>
        <v>0</v>
      </c>
      <c r="S388" s="122">
        <f t="shared" si="266"/>
        <v>0</v>
      </c>
      <c r="T388" s="122">
        <f t="shared" si="266"/>
        <v>1.79999244</v>
      </c>
      <c r="U388" s="122">
        <f t="shared" si="266"/>
        <v>1.79999244</v>
      </c>
      <c r="V388" s="122">
        <f t="shared" si="266"/>
        <v>0</v>
      </c>
      <c r="W388" s="122">
        <f t="shared" si="266"/>
        <v>0</v>
      </c>
      <c r="X388" s="122">
        <f t="shared" si="266"/>
        <v>0</v>
      </c>
      <c r="Y388" s="122">
        <f t="shared" si="266"/>
        <v>0</v>
      </c>
      <c r="Z388" s="122">
        <f t="shared" si="266"/>
        <v>0</v>
      </c>
      <c r="AA388" s="122">
        <f t="shared" si="266"/>
        <v>0</v>
      </c>
      <c r="AB388" s="122">
        <f t="shared" si="266"/>
        <v>0</v>
      </c>
      <c r="AC388" s="122">
        <f t="shared" si="266"/>
        <v>0</v>
      </c>
      <c r="AD388" s="122">
        <f t="shared" si="266"/>
        <v>5</v>
      </c>
      <c r="AE388" s="122">
        <f t="shared" si="266"/>
        <v>1.4999937000000001</v>
      </c>
      <c r="AF388" s="122">
        <f t="shared" si="266"/>
        <v>1.4999937000000001</v>
      </c>
      <c r="AG388" s="122">
        <f t="shared" si="266"/>
        <v>0</v>
      </c>
      <c r="AH388" s="122">
        <f t="shared" si="266"/>
        <v>0</v>
      </c>
      <c r="AI388" s="122">
        <f t="shared" si="266"/>
        <v>0</v>
      </c>
      <c r="AJ388" s="122">
        <f t="shared" si="266"/>
        <v>0</v>
      </c>
      <c r="AK388" s="122">
        <f t="shared" si="266"/>
        <v>0</v>
      </c>
      <c r="AL388" s="122">
        <f t="shared" si="266"/>
        <v>0</v>
      </c>
      <c r="AM388" s="122">
        <f t="shared" si="266"/>
        <v>0</v>
      </c>
      <c r="AN388" s="122">
        <f t="shared" si="266"/>
        <v>0</v>
      </c>
      <c r="AO388" s="122">
        <f t="shared" si="266"/>
        <v>1.4999937000000001</v>
      </c>
      <c r="AP388" s="122">
        <f t="shared" si="266"/>
        <v>1.4999937000000001</v>
      </c>
      <c r="AQ388" s="122">
        <f t="shared" si="266"/>
        <v>0</v>
      </c>
      <c r="AR388" s="122">
        <f t="shared" si="266"/>
        <v>0</v>
      </c>
      <c r="AS388" s="122">
        <f t="shared" si="266"/>
        <v>0</v>
      </c>
      <c r="AT388" s="122">
        <f t="shared" si="266"/>
        <v>0</v>
      </c>
      <c r="AU388" s="122">
        <f t="shared" si="266"/>
        <v>0</v>
      </c>
      <c r="AV388" s="122">
        <f t="shared" si="266"/>
        <v>0</v>
      </c>
      <c r="AW388" s="122">
        <f t="shared" si="266"/>
        <v>0</v>
      </c>
      <c r="AX388" s="122">
        <f t="shared" si="266"/>
        <v>0</v>
      </c>
      <c r="AY388" s="122">
        <f t="shared" si="266"/>
        <v>0</v>
      </c>
      <c r="AZ388" s="122">
        <f t="shared" si="266"/>
        <v>0</v>
      </c>
      <c r="BA388" s="122">
        <f t="shared" si="266"/>
        <v>0</v>
      </c>
      <c r="BB388" s="122">
        <f t="shared" si="266"/>
        <v>0</v>
      </c>
      <c r="BC388" s="122">
        <f t="shared" si="266"/>
        <v>0</v>
      </c>
      <c r="BF388" s="40"/>
      <c r="BJ388" s="41"/>
    </row>
    <row r="389" spans="1:65" ht="31.5" x14ac:dyDescent="0.25">
      <c r="A389" s="59" t="s">
        <v>753</v>
      </c>
      <c r="B389" s="82" t="s">
        <v>754</v>
      </c>
      <c r="C389" s="83" t="s">
        <v>755</v>
      </c>
      <c r="D389" s="74">
        <v>6</v>
      </c>
      <c r="E389" s="74">
        <f>SUBTOTAL(9,F389:I389)</f>
        <v>1.79999244</v>
      </c>
      <c r="F389" s="74">
        <f>K389+P389+U389+Z389</f>
        <v>1.79999244</v>
      </c>
      <c r="G389" s="74">
        <f>L389+Q389+V389+AA389</f>
        <v>0</v>
      </c>
      <c r="H389" s="74">
        <f>M389+R389+W389+AB389</f>
        <v>0</v>
      </c>
      <c r="I389" s="74">
        <f>N389+S389+X389+AC389</f>
        <v>0</v>
      </c>
      <c r="J389" s="74">
        <f>SUBTOTAL(9,K389:N389)</f>
        <v>0</v>
      </c>
      <c r="K389" s="74">
        <v>0</v>
      </c>
      <c r="L389" s="74">
        <v>0</v>
      </c>
      <c r="M389" s="74">
        <v>0</v>
      </c>
      <c r="N389" s="74">
        <v>0</v>
      </c>
      <c r="O389" s="74">
        <f>SUBTOTAL(9,P389:S389)</f>
        <v>0</v>
      </c>
      <c r="P389" s="74">
        <v>0</v>
      </c>
      <c r="Q389" s="74">
        <v>0</v>
      </c>
      <c r="R389" s="74">
        <v>0</v>
      </c>
      <c r="S389" s="74">
        <v>0</v>
      </c>
      <c r="T389" s="74">
        <f>SUBTOTAL(9,U389:X389)</f>
        <v>1.79999244</v>
      </c>
      <c r="U389" s="74">
        <v>1.79999244</v>
      </c>
      <c r="V389" s="74">
        <v>0</v>
      </c>
      <c r="W389" s="74">
        <v>0</v>
      </c>
      <c r="X389" s="74">
        <v>0</v>
      </c>
      <c r="Y389" s="74">
        <f>SUBTOTAL(9,Z389:AC389)</f>
        <v>0</v>
      </c>
      <c r="Z389" s="74">
        <v>0</v>
      </c>
      <c r="AA389" s="74">
        <v>0</v>
      </c>
      <c r="AB389" s="74">
        <v>0</v>
      </c>
      <c r="AC389" s="74">
        <v>0</v>
      </c>
      <c r="AD389" s="74">
        <v>5</v>
      </c>
      <c r="AE389" s="74">
        <f>SUBTOTAL(9,AF389:AI389)</f>
        <v>1.4999937000000001</v>
      </c>
      <c r="AF389" s="74">
        <f t="shared" ref="AF389:AI389" si="267">AK389+AP389+AU389+AZ389</f>
        <v>1.4999937000000001</v>
      </c>
      <c r="AG389" s="74">
        <f t="shared" si="267"/>
        <v>0</v>
      </c>
      <c r="AH389" s="74">
        <f t="shared" si="267"/>
        <v>0</v>
      </c>
      <c r="AI389" s="74">
        <f t="shared" si="267"/>
        <v>0</v>
      </c>
      <c r="AJ389" s="74">
        <f>SUBTOTAL(9,AK389:AN389)</f>
        <v>0</v>
      </c>
      <c r="AK389" s="74">
        <v>0</v>
      </c>
      <c r="AL389" s="74">
        <v>0</v>
      </c>
      <c r="AM389" s="74">
        <v>0</v>
      </c>
      <c r="AN389" s="74">
        <v>0</v>
      </c>
      <c r="AO389" s="74">
        <f>SUBTOTAL(9,AP389:AS389)</f>
        <v>1.4999937000000001</v>
      </c>
      <c r="AP389" s="74">
        <v>1.4999937000000001</v>
      </c>
      <c r="AQ389" s="74">
        <v>0</v>
      </c>
      <c r="AR389" s="74">
        <v>0</v>
      </c>
      <c r="AS389" s="74">
        <v>0</v>
      </c>
      <c r="AT389" s="74">
        <f>SUBTOTAL(9,AU389:AX389)</f>
        <v>0</v>
      </c>
      <c r="AU389" s="74">
        <v>0</v>
      </c>
      <c r="AV389" s="74">
        <v>0</v>
      </c>
      <c r="AW389" s="74">
        <v>0</v>
      </c>
      <c r="AX389" s="74">
        <v>0</v>
      </c>
      <c r="AY389" s="74">
        <f>SUBTOTAL(9,AZ389:BC389)</f>
        <v>0</v>
      </c>
      <c r="AZ389" s="74">
        <v>0</v>
      </c>
      <c r="BA389" s="74">
        <v>0</v>
      </c>
      <c r="BB389" s="74">
        <v>0</v>
      </c>
      <c r="BC389" s="74">
        <v>0</v>
      </c>
      <c r="BD389" s="19"/>
      <c r="BE389" s="19"/>
      <c r="BF389" s="40"/>
      <c r="BG389" s="52"/>
      <c r="BH389" s="52"/>
      <c r="BI389" s="52"/>
      <c r="BJ389" s="41"/>
      <c r="BK389" s="1"/>
      <c r="BL389" s="1"/>
      <c r="BM389" s="19"/>
    </row>
    <row r="390" spans="1:65" s="19" customFormat="1" ht="31.5" x14ac:dyDescent="0.25">
      <c r="A390" s="45" t="s">
        <v>756</v>
      </c>
      <c r="B390" s="48" t="s">
        <v>198</v>
      </c>
      <c r="C390" s="47" t="s">
        <v>79</v>
      </c>
      <c r="D390" s="122">
        <f>SUM(D391:D415)</f>
        <v>184.098961358</v>
      </c>
      <c r="E390" s="122">
        <f t="shared" ref="E390:BC390" si="268">SUM(E391:E415)</f>
        <v>118.7088645</v>
      </c>
      <c r="F390" s="122">
        <f t="shared" si="268"/>
        <v>0</v>
      </c>
      <c r="G390" s="122">
        <f t="shared" si="268"/>
        <v>92.290846999999985</v>
      </c>
      <c r="H390" s="122">
        <f t="shared" si="268"/>
        <v>18.908566650000001</v>
      </c>
      <c r="I390" s="122">
        <f t="shared" si="268"/>
        <v>7.5094508499999986</v>
      </c>
      <c r="J390" s="122">
        <f t="shared" si="268"/>
        <v>11.230810650000002</v>
      </c>
      <c r="K390" s="122">
        <f t="shared" si="268"/>
        <v>0</v>
      </c>
      <c r="L390" s="122">
        <f t="shared" si="268"/>
        <v>9.9898578199999992</v>
      </c>
      <c r="M390" s="122">
        <f t="shared" si="268"/>
        <v>0.21000000000000002</v>
      </c>
      <c r="N390" s="122">
        <f t="shared" si="268"/>
        <v>1.0309528299999999</v>
      </c>
      <c r="O390" s="122">
        <f t="shared" si="268"/>
        <v>27.476907460000003</v>
      </c>
      <c r="P390" s="122">
        <f t="shared" si="268"/>
        <v>0</v>
      </c>
      <c r="Q390" s="122">
        <f t="shared" si="268"/>
        <v>2.4478150799999998</v>
      </c>
      <c r="R390" s="122">
        <f t="shared" si="268"/>
        <v>22.9830808</v>
      </c>
      <c r="S390" s="122">
        <f t="shared" si="268"/>
        <v>2.0460115800000001</v>
      </c>
      <c r="T390" s="122">
        <f t="shared" si="268"/>
        <v>47.887400290000002</v>
      </c>
      <c r="U390" s="122">
        <f t="shared" si="268"/>
        <v>0</v>
      </c>
      <c r="V390" s="122">
        <f t="shared" si="268"/>
        <v>44.904918719999998</v>
      </c>
      <c r="W390" s="122">
        <f t="shared" si="268"/>
        <v>0.92401260000000007</v>
      </c>
      <c r="X390" s="122">
        <f t="shared" si="268"/>
        <v>2.0584689699999994</v>
      </c>
      <c r="Y390" s="122">
        <f t="shared" si="268"/>
        <v>32.1137461</v>
      </c>
      <c r="Z390" s="122">
        <f t="shared" si="268"/>
        <v>0</v>
      </c>
      <c r="AA390" s="122">
        <f t="shared" si="268"/>
        <v>34.948255379999999</v>
      </c>
      <c r="AB390" s="122">
        <f t="shared" si="268"/>
        <v>-5.2085267499999999</v>
      </c>
      <c r="AC390" s="122">
        <f t="shared" si="268"/>
        <v>2.3740174700000005</v>
      </c>
      <c r="AD390" s="122">
        <f t="shared" si="268"/>
        <v>170.71793100999997</v>
      </c>
      <c r="AE390" s="122">
        <f t="shared" si="268"/>
        <v>100.78744984000002</v>
      </c>
      <c r="AF390" s="122">
        <f t="shared" si="268"/>
        <v>0</v>
      </c>
      <c r="AG390" s="122">
        <f t="shared" si="268"/>
        <v>77.22402799999999</v>
      </c>
      <c r="AH390" s="122">
        <f t="shared" si="268"/>
        <v>15.306332940000001</v>
      </c>
      <c r="AI390" s="122">
        <f t="shared" si="268"/>
        <v>8.2570888999999994</v>
      </c>
      <c r="AJ390" s="122">
        <f t="shared" si="268"/>
        <v>1.0309528299999999</v>
      </c>
      <c r="AK390" s="122">
        <f t="shared" si="268"/>
        <v>0</v>
      </c>
      <c r="AL390" s="122">
        <f t="shared" si="268"/>
        <v>0</v>
      </c>
      <c r="AM390" s="122">
        <f t="shared" si="268"/>
        <v>0</v>
      </c>
      <c r="AN390" s="122">
        <f t="shared" si="268"/>
        <v>1.0309528299999999</v>
      </c>
      <c r="AO390" s="122">
        <f t="shared" si="268"/>
        <v>10.38753163</v>
      </c>
      <c r="AP390" s="122">
        <f t="shared" si="268"/>
        <v>0</v>
      </c>
      <c r="AQ390" s="122">
        <f t="shared" si="268"/>
        <v>0</v>
      </c>
      <c r="AR390" s="122">
        <f t="shared" si="268"/>
        <v>7.6794362100000004</v>
      </c>
      <c r="AS390" s="122">
        <f t="shared" si="268"/>
        <v>2.7080954200000003</v>
      </c>
      <c r="AT390" s="122">
        <f t="shared" si="268"/>
        <v>9.6561963100000003</v>
      </c>
      <c r="AU390" s="122">
        <f t="shared" si="268"/>
        <v>0</v>
      </c>
      <c r="AV390" s="122">
        <f t="shared" si="268"/>
        <v>1.4984010000000001</v>
      </c>
      <c r="AW390" s="122">
        <f t="shared" si="268"/>
        <v>5.9193263400000014</v>
      </c>
      <c r="AX390" s="122">
        <f t="shared" si="268"/>
        <v>2.23846897</v>
      </c>
      <c r="AY390" s="122">
        <f t="shared" si="268"/>
        <v>79.712769069999993</v>
      </c>
      <c r="AZ390" s="122">
        <f t="shared" si="268"/>
        <v>0</v>
      </c>
      <c r="BA390" s="122">
        <f t="shared" si="268"/>
        <v>75.725626999999989</v>
      </c>
      <c r="BB390" s="122">
        <f t="shared" si="268"/>
        <v>1.7075703900000008</v>
      </c>
      <c r="BC390" s="122">
        <f t="shared" si="268"/>
        <v>2.2795716800000005</v>
      </c>
      <c r="BF390" s="40"/>
      <c r="BJ390" s="41"/>
    </row>
    <row r="391" spans="1:65" ht="31.5" x14ac:dyDescent="0.25">
      <c r="A391" s="49" t="s">
        <v>756</v>
      </c>
      <c r="B391" s="67" t="s">
        <v>757</v>
      </c>
      <c r="C391" s="51" t="s">
        <v>758</v>
      </c>
      <c r="D391" s="74">
        <v>-0.38958264000000004</v>
      </c>
      <c r="E391" s="74">
        <f t="shared" ref="E391:E415" si="269">SUBTOTAL(9,F391:I391)</f>
        <v>-0.38958264000000004</v>
      </c>
      <c r="F391" s="74">
        <f t="shared" ref="F391:I406" si="270">K391+P391+U391+Z391</f>
        <v>0</v>
      </c>
      <c r="G391" s="74">
        <f t="shared" si="270"/>
        <v>0</v>
      </c>
      <c r="H391" s="74">
        <f t="shared" si="270"/>
        <v>-0.38958264000000004</v>
      </c>
      <c r="I391" s="74">
        <f t="shared" si="270"/>
        <v>0</v>
      </c>
      <c r="J391" s="74">
        <f t="shared" ref="J391:J415" si="271">SUBTOTAL(9,K391:N391)</f>
        <v>0</v>
      </c>
      <c r="K391" s="74">
        <v>0</v>
      </c>
      <c r="L391" s="74">
        <v>0</v>
      </c>
      <c r="M391" s="74">
        <v>0</v>
      </c>
      <c r="N391" s="74">
        <v>0</v>
      </c>
      <c r="O391" s="74">
        <f>SUBTOTAL(9,P391:S391)</f>
        <v>0</v>
      </c>
      <c r="P391" s="74">
        <v>0</v>
      </c>
      <c r="Q391" s="74">
        <v>0</v>
      </c>
      <c r="R391" s="74">
        <v>0</v>
      </c>
      <c r="S391" s="74">
        <v>0</v>
      </c>
      <c r="T391" s="74">
        <f t="shared" ref="T391:T415" si="272">SUBTOTAL(9,U391:X391)</f>
        <v>0</v>
      </c>
      <c r="U391" s="74">
        <v>0</v>
      </c>
      <c r="V391" s="74">
        <v>0</v>
      </c>
      <c r="W391" s="74">
        <v>0</v>
      </c>
      <c r="X391" s="74">
        <v>0</v>
      </c>
      <c r="Y391" s="74">
        <f t="shared" ref="Y391:Y415" si="273">SUBTOTAL(9,Z391:AC391)</f>
        <v>-0.38958264000000004</v>
      </c>
      <c r="Z391" s="74">
        <v>0</v>
      </c>
      <c r="AA391" s="74">
        <v>0</v>
      </c>
      <c r="AB391" s="74">
        <v>-0.38958264000000004</v>
      </c>
      <c r="AC391" s="74">
        <v>0</v>
      </c>
      <c r="AD391" s="74">
        <v>0</v>
      </c>
      <c r="AE391" s="74">
        <f t="shared" ref="AE391:AE415" si="274">SUBTOTAL(9,AF391:AI391)</f>
        <v>0</v>
      </c>
      <c r="AF391" s="74">
        <f t="shared" ref="AF391:AI415" si="275">AK391+AP391+AU391+AZ391</f>
        <v>0</v>
      </c>
      <c r="AG391" s="74">
        <f t="shared" si="275"/>
        <v>0</v>
      </c>
      <c r="AH391" s="74">
        <f t="shared" si="275"/>
        <v>0</v>
      </c>
      <c r="AI391" s="74">
        <f t="shared" si="275"/>
        <v>0</v>
      </c>
      <c r="AJ391" s="74">
        <f t="shared" ref="AJ391:AJ415" si="276">SUBTOTAL(9,AK391:AN391)</f>
        <v>0</v>
      </c>
      <c r="AK391" s="74">
        <v>0</v>
      </c>
      <c r="AL391" s="74">
        <v>0</v>
      </c>
      <c r="AM391" s="74">
        <v>0</v>
      </c>
      <c r="AN391" s="74">
        <v>0</v>
      </c>
      <c r="AO391" s="74">
        <f t="shared" ref="AO391:AO415" si="277">SUBTOTAL(9,AP391:AS391)</f>
        <v>0</v>
      </c>
      <c r="AP391" s="74">
        <v>0</v>
      </c>
      <c r="AQ391" s="74">
        <v>0</v>
      </c>
      <c r="AR391" s="74">
        <v>0</v>
      </c>
      <c r="AS391" s="74">
        <v>0</v>
      </c>
      <c r="AT391" s="74">
        <f t="shared" ref="AT391:AT415" si="278">SUBTOTAL(9,AU391:AX391)</f>
        <v>0</v>
      </c>
      <c r="AU391" s="74">
        <v>0</v>
      </c>
      <c r="AV391" s="74">
        <v>0</v>
      </c>
      <c r="AW391" s="74">
        <v>0</v>
      </c>
      <c r="AX391" s="74">
        <v>0</v>
      </c>
      <c r="AY391" s="74">
        <f t="shared" ref="AY391:AY415" si="279">SUBTOTAL(9,AZ391:BC391)</f>
        <v>0</v>
      </c>
      <c r="AZ391" s="74">
        <v>0</v>
      </c>
      <c r="BA391" s="74">
        <v>0</v>
      </c>
      <c r="BB391" s="74">
        <v>0</v>
      </c>
      <c r="BC391" s="74">
        <v>0</v>
      </c>
      <c r="BD391" s="1"/>
      <c r="BE391" s="1"/>
      <c r="BF391" s="25"/>
      <c r="BG391" s="2"/>
      <c r="BH391" s="2"/>
      <c r="BI391" s="2"/>
      <c r="BJ391" s="3"/>
      <c r="BK391" s="1"/>
      <c r="BL391" s="1"/>
      <c r="BM391" s="1"/>
    </row>
    <row r="392" spans="1:65" ht="47.25" x14ac:dyDescent="0.25">
      <c r="A392" s="49" t="s">
        <v>756</v>
      </c>
      <c r="B392" s="62" t="s">
        <v>759</v>
      </c>
      <c r="C392" s="51" t="s">
        <v>760</v>
      </c>
      <c r="D392" s="123">
        <v>1.0982681999999999</v>
      </c>
      <c r="E392" s="74">
        <f t="shared" si="269"/>
        <v>1.0982681999999999</v>
      </c>
      <c r="F392" s="74">
        <f t="shared" si="270"/>
        <v>0</v>
      </c>
      <c r="G392" s="74">
        <f t="shared" si="270"/>
        <v>1.0982681999999999</v>
      </c>
      <c r="H392" s="74">
        <f t="shared" si="270"/>
        <v>0</v>
      </c>
      <c r="I392" s="74">
        <f t="shared" si="270"/>
        <v>0</v>
      </c>
      <c r="J392" s="74">
        <f t="shared" si="271"/>
        <v>1.0982681999999999</v>
      </c>
      <c r="K392" s="123">
        <v>0</v>
      </c>
      <c r="L392" s="123">
        <v>1.0982681999999999</v>
      </c>
      <c r="M392" s="123">
        <v>0</v>
      </c>
      <c r="N392" s="123">
        <v>0</v>
      </c>
      <c r="O392" s="74">
        <f t="shared" ref="O392:O415" si="280">SUBTOTAL(9,P392:S392)</f>
        <v>0</v>
      </c>
      <c r="P392" s="123">
        <v>0</v>
      </c>
      <c r="Q392" s="123">
        <v>0</v>
      </c>
      <c r="R392" s="123">
        <v>0</v>
      </c>
      <c r="S392" s="123">
        <v>0</v>
      </c>
      <c r="T392" s="74">
        <f t="shared" si="272"/>
        <v>0</v>
      </c>
      <c r="U392" s="123">
        <v>0</v>
      </c>
      <c r="V392" s="123">
        <v>0</v>
      </c>
      <c r="W392" s="123">
        <v>0</v>
      </c>
      <c r="X392" s="123">
        <v>0</v>
      </c>
      <c r="Y392" s="74">
        <f t="shared" si="273"/>
        <v>0</v>
      </c>
      <c r="Z392" s="123">
        <v>0</v>
      </c>
      <c r="AA392" s="123">
        <v>0</v>
      </c>
      <c r="AB392" s="123">
        <v>0</v>
      </c>
      <c r="AC392" s="123">
        <v>0</v>
      </c>
      <c r="AD392" s="123">
        <v>0</v>
      </c>
      <c r="AE392" s="74">
        <f t="shared" si="274"/>
        <v>0</v>
      </c>
      <c r="AF392" s="74">
        <f t="shared" si="275"/>
        <v>0</v>
      </c>
      <c r="AG392" s="74">
        <f t="shared" si="275"/>
        <v>0</v>
      </c>
      <c r="AH392" s="74">
        <f t="shared" si="275"/>
        <v>0</v>
      </c>
      <c r="AI392" s="74">
        <f t="shared" si="275"/>
        <v>0</v>
      </c>
      <c r="AJ392" s="74">
        <f t="shared" si="276"/>
        <v>0</v>
      </c>
      <c r="AK392" s="123">
        <v>0</v>
      </c>
      <c r="AL392" s="123">
        <v>0</v>
      </c>
      <c r="AM392" s="123">
        <v>0</v>
      </c>
      <c r="AN392" s="123">
        <v>0</v>
      </c>
      <c r="AO392" s="74">
        <f t="shared" si="277"/>
        <v>0</v>
      </c>
      <c r="AP392" s="123">
        <v>0</v>
      </c>
      <c r="AQ392" s="123">
        <v>0</v>
      </c>
      <c r="AR392" s="123">
        <v>0</v>
      </c>
      <c r="AS392" s="123">
        <v>0</v>
      </c>
      <c r="AT392" s="74">
        <f t="shared" si="278"/>
        <v>0</v>
      </c>
      <c r="AU392" s="123">
        <v>0</v>
      </c>
      <c r="AV392" s="123">
        <v>0</v>
      </c>
      <c r="AW392" s="123">
        <v>0</v>
      </c>
      <c r="AX392" s="123">
        <v>0</v>
      </c>
      <c r="AY392" s="74">
        <f t="shared" si="279"/>
        <v>0</v>
      </c>
      <c r="AZ392" s="123">
        <v>0</v>
      </c>
      <c r="BA392" s="123">
        <v>0</v>
      </c>
      <c r="BB392" s="123">
        <v>0</v>
      </c>
      <c r="BC392" s="123">
        <v>0</v>
      </c>
      <c r="BD392" s="19"/>
      <c r="BE392" s="19"/>
      <c r="BF392" s="40"/>
      <c r="BG392" s="52"/>
      <c r="BH392" s="52"/>
      <c r="BI392" s="52"/>
      <c r="BJ392" s="41"/>
      <c r="BK392" s="1"/>
      <c r="BL392" s="1"/>
      <c r="BM392" s="19"/>
    </row>
    <row r="393" spans="1:65" ht="31.5" x14ac:dyDescent="0.25">
      <c r="A393" s="49" t="s">
        <v>756</v>
      </c>
      <c r="B393" s="62" t="s">
        <v>761</v>
      </c>
      <c r="C393" s="51" t="s">
        <v>762</v>
      </c>
      <c r="D393" s="123">
        <v>-1.3987827799999999</v>
      </c>
      <c r="E393" s="74">
        <f t="shared" si="269"/>
        <v>-1.3987827799999997</v>
      </c>
      <c r="F393" s="74">
        <f t="shared" si="270"/>
        <v>0</v>
      </c>
      <c r="G393" s="74">
        <f t="shared" si="270"/>
        <v>0</v>
      </c>
      <c r="H393" s="74">
        <f t="shared" si="270"/>
        <v>-1.3987827799999997</v>
      </c>
      <c r="I393" s="74">
        <f t="shared" si="270"/>
        <v>0</v>
      </c>
      <c r="J393" s="74">
        <f t="shared" si="271"/>
        <v>0</v>
      </c>
      <c r="K393" s="123">
        <v>0</v>
      </c>
      <c r="L393" s="123">
        <v>0</v>
      </c>
      <c r="M393" s="123">
        <v>0</v>
      </c>
      <c r="N393" s="123">
        <v>0</v>
      </c>
      <c r="O393" s="74">
        <f>SUBTOTAL(9,P393:S393)</f>
        <v>0</v>
      </c>
      <c r="P393" s="123">
        <v>0</v>
      </c>
      <c r="Q393" s="123">
        <v>0</v>
      </c>
      <c r="R393" s="123">
        <v>0</v>
      </c>
      <c r="S393" s="123">
        <v>0</v>
      </c>
      <c r="T393" s="74">
        <f t="shared" si="272"/>
        <v>0</v>
      </c>
      <c r="U393" s="123">
        <v>0</v>
      </c>
      <c r="V393" s="123">
        <v>0</v>
      </c>
      <c r="W393" s="123">
        <v>0</v>
      </c>
      <c r="X393" s="123">
        <v>0</v>
      </c>
      <c r="Y393" s="74">
        <f t="shared" si="273"/>
        <v>-1.3987827799999997</v>
      </c>
      <c r="Z393" s="123">
        <v>0</v>
      </c>
      <c r="AA393" s="123">
        <v>0</v>
      </c>
      <c r="AB393" s="123">
        <v>-1.3987827799999997</v>
      </c>
      <c r="AC393" s="123">
        <v>0</v>
      </c>
      <c r="AD393" s="123">
        <v>0</v>
      </c>
      <c r="AE393" s="74">
        <f t="shared" si="274"/>
        <v>0</v>
      </c>
      <c r="AF393" s="74">
        <f t="shared" si="275"/>
        <v>0</v>
      </c>
      <c r="AG393" s="74">
        <f t="shared" si="275"/>
        <v>0</v>
      </c>
      <c r="AH393" s="74">
        <f t="shared" si="275"/>
        <v>0</v>
      </c>
      <c r="AI393" s="74">
        <f t="shared" si="275"/>
        <v>0</v>
      </c>
      <c r="AJ393" s="74">
        <f t="shared" si="276"/>
        <v>0</v>
      </c>
      <c r="AK393" s="123">
        <v>0</v>
      </c>
      <c r="AL393" s="123">
        <v>0</v>
      </c>
      <c r="AM393" s="123">
        <v>0</v>
      </c>
      <c r="AN393" s="123">
        <v>0</v>
      </c>
      <c r="AO393" s="74">
        <f t="shared" si="277"/>
        <v>0</v>
      </c>
      <c r="AP393" s="123">
        <v>0</v>
      </c>
      <c r="AQ393" s="123">
        <v>0</v>
      </c>
      <c r="AR393" s="123">
        <v>0</v>
      </c>
      <c r="AS393" s="123">
        <v>0</v>
      </c>
      <c r="AT393" s="74">
        <f t="shared" si="278"/>
        <v>0</v>
      </c>
      <c r="AU393" s="123">
        <v>0</v>
      </c>
      <c r="AV393" s="123">
        <v>0</v>
      </c>
      <c r="AW393" s="123">
        <v>0</v>
      </c>
      <c r="AX393" s="123">
        <v>0</v>
      </c>
      <c r="AY393" s="74">
        <f t="shared" si="279"/>
        <v>0</v>
      </c>
      <c r="AZ393" s="123">
        <v>0</v>
      </c>
      <c r="BA393" s="123">
        <v>0</v>
      </c>
      <c r="BB393" s="123">
        <v>0</v>
      </c>
      <c r="BC393" s="123">
        <v>0</v>
      </c>
      <c r="BD393" s="19"/>
      <c r="BE393" s="19"/>
      <c r="BF393" s="40"/>
      <c r="BG393" s="52"/>
      <c r="BH393" s="52"/>
      <c r="BI393" s="52"/>
      <c r="BJ393" s="41"/>
      <c r="BK393" s="1"/>
      <c r="BL393" s="1"/>
      <c r="BM393" s="19"/>
    </row>
    <row r="394" spans="1:65" ht="31.5" x14ac:dyDescent="0.25">
      <c r="A394" s="49" t="s">
        <v>756</v>
      </c>
      <c r="B394" s="62" t="s">
        <v>763</v>
      </c>
      <c r="C394" s="51" t="s">
        <v>764</v>
      </c>
      <c r="D394" s="123">
        <v>-0.31812213</v>
      </c>
      <c r="E394" s="74">
        <f t="shared" si="269"/>
        <v>-0.31812213</v>
      </c>
      <c r="F394" s="74">
        <f t="shared" si="270"/>
        <v>0</v>
      </c>
      <c r="G394" s="74">
        <f t="shared" si="270"/>
        <v>0</v>
      </c>
      <c r="H394" s="74">
        <f t="shared" si="270"/>
        <v>-0.31812213</v>
      </c>
      <c r="I394" s="74">
        <f t="shared" si="270"/>
        <v>0</v>
      </c>
      <c r="J394" s="74">
        <f t="shared" si="271"/>
        <v>0</v>
      </c>
      <c r="K394" s="123">
        <v>0</v>
      </c>
      <c r="L394" s="123">
        <v>0</v>
      </c>
      <c r="M394" s="123">
        <v>0</v>
      </c>
      <c r="N394" s="123">
        <v>0</v>
      </c>
      <c r="O394" s="74">
        <f>SUBTOTAL(9,P394:S394)</f>
        <v>0</v>
      </c>
      <c r="P394" s="123">
        <v>0</v>
      </c>
      <c r="Q394" s="123">
        <v>0</v>
      </c>
      <c r="R394" s="123">
        <v>0</v>
      </c>
      <c r="S394" s="123">
        <v>0</v>
      </c>
      <c r="T394" s="74">
        <f t="shared" si="272"/>
        <v>0</v>
      </c>
      <c r="U394" s="123">
        <v>0</v>
      </c>
      <c r="V394" s="123">
        <v>0</v>
      </c>
      <c r="W394" s="123">
        <v>0</v>
      </c>
      <c r="X394" s="123">
        <v>0</v>
      </c>
      <c r="Y394" s="74">
        <f t="shared" si="273"/>
        <v>-0.31812213</v>
      </c>
      <c r="Z394" s="123">
        <v>0</v>
      </c>
      <c r="AA394" s="123">
        <v>0</v>
      </c>
      <c r="AB394" s="123">
        <v>-0.31812213</v>
      </c>
      <c r="AC394" s="123">
        <v>0</v>
      </c>
      <c r="AD394" s="123">
        <v>0</v>
      </c>
      <c r="AE394" s="74">
        <f t="shared" si="274"/>
        <v>0</v>
      </c>
      <c r="AF394" s="74">
        <f t="shared" si="275"/>
        <v>0</v>
      </c>
      <c r="AG394" s="74">
        <f t="shared" si="275"/>
        <v>0</v>
      </c>
      <c r="AH394" s="74">
        <f t="shared" si="275"/>
        <v>0</v>
      </c>
      <c r="AI394" s="74">
        <f t="shared" si="275"/>
        <v>0</v>
      </c>
      <c r="AJ394" s="74">
        <f t="shared" si="276"/>
        <v>0</v>
      </c>
      <c r="AK394" s="123">
        <v>0</v>
      </c>
      <c r="AL394" s="123">
        <v>0</v>
      </c>
      <c r="AM394" s="123">
        <v>0</v>
      </c>
      <c r="AN394" s="123">
        <v>0</v>
      </c>
      <c r="AO394" s="74">
        <f t="shared" si="277"/>
        <v>0</v>
      </c>
      <c r="AP394" s="123">
        <v>0</v>
      </c>
      <c r="AQ394" s="123">
        <v>0</v>
      </c>
      <c r="AR394" s="123">
        <v>0</v>
      </c>
      <c r="AS394" s="123">
        <v>0</v>
      </c>
      <c r="AT394" s="74">
        <f t="shared" si="278"/>
        <v>0</v>
      </c>
      <c r="AU394" s="123">
        <v>0</v>
      </c>
      <c r="AV394" s="123">
        <v>0</v>
      </c>
      <c r="AW394" s="123">
        <v>0</v>
      </c>
      <c r="AX394" s="123">
        <v>0</v>
      </c>
      <c r="AY394" s="74">
        <f t="shared" si="279"/>
        <v>0</v>
      </c>
      <c r="AZ394" s="123">
        <v>0</v>
      </c>
      <c r="BA394" s="123">
        <v>0</v>
      </c>
      <c r="BB394" s="123">
        <v>0</v>
      </c>
      <c r="BC394" s="123">
        <v>0</v>
      </c>
      <c r="BD394" s="19"/>
      <c r="BE394" s="19"/>
      <c r="BF394" s="40"/>
      <c r="BG394" s="52"/>
      <c r="BH394" s="52"/>
      <c r="BI394" s="52"/>
      <c r="BJ394" s="41"/>
      <c r="BK394" s="1"/>
      <c r="BL394" s="1"/>
      <c r="BM394" s="19"/>
    </row>
    <row r="395" spans="1:65" ht="47.25" x14ac:dyDescent="0.25">
      <c r="A395" s="49" t="s">
        <v>756</v>
      </c>
      <c r="B395" s="62" t="s">
        <v>765</v>
      </c>
      <c r="C395" s="51" t="s">
        <v>766</v>
      </c>
      <c r="D395" s="123">
        <v>-0.62135238000000004</v>
      </c>
      <c r="E395" s="74">
        <f t="shared" si="269"/>
        <v>-0.62135238000000004</v>
      </c>
      <c r="F395" s="74">
        <f t="shared" si="270"/>
        <v>0</v>
      </c>
      <c r="G395" s="74">
        <f t="shared" si="270"/>
        <v>0</v>
      </c>
      <c r="H395" s="74">
        <f t="shared" si="270"/>
        <v>-0.62135238000000004</v>
      </c>
      <c r="I395" s="74">
        <f t="shared" si="270"/>
        <v>0</v>
      </c>
      <c r="J395" s="74">
        <f t="shared" si="271"/>
        <v>0</v>
      </c>
      <c r="K395" s="123">
        <v>0</v>
      </c>
      <c r="L395" s="123">
        <v>0</v>
      </c>
      <c r="M395" s="123">
        <v>0</v>
      </c>
      <c r="N395" s="123">
        <v>0</v>
      </c>
      <c r="O395" s="74">
        <f>SUBTOTAL(9,P395:S395)</f>
        <v>0</v>
      </c>
      <c r="P395" s="123">
        <v>0</v>
      </c>
      <c r="Q395" s="123">
        <v>0</v>
      </c>
      <c r="R395" s="123">
        <v>0</v>
      </c>
      <c r="S395" s="123">
        <v>0</v>
      </c>
      <c r="T395" s="74">
        <f t="shared" si="272"/>
        <v>0</v>
      </c>
      <c r="U395" s="123">
        <v>0</v>
      </c>
      <c r="V395" s="123">
        <v>0</v>
      </c>
      <c r="W395" s="123">
        <v>0</v>
      </c>
      <c r="X395" s="123">
        <v>0</v>
      </c>
      <c r="Y395" s="74">
        <f t="shared" si="273"/>
        <v>-0.62135238000000004</v>
      </c>
      <c r="Z395" s="123">
        <v>0</v>
      </c>
      <c r="AA395" s="123">
        <v>0</v>
      </c>
      <c r="AB395" s="123">
        <v>-0.62135238000000004</v>
      </c>
      <c r="AC395" s="123">
        <v>0</v>
      </c>
      <c r="AD395" s="123">
        <v>0</v>
      </c>
      <c r="AE395" s="74">
        <f t="shared" si="274"/>
        <v>0</v>
      </c>
      <c r="AF395" s="74">
        <f t="shared" si="275"/>
        <v>0</v>
      </c>
      <c r="AG395" s="74">
        <f t="shared" si="275"/>
        <v>0</v>
      </c>
      <c r="AH395" s="74">
        <f t="shared" si="275"/>
        <v>0</v>
      </c>
      <c r="AI395" s="74">
        <f t="shared" si="275"/>
        <v>0</v>
      </c>
      <c r="AJ395" s="74">
        <f t="shared" si="276"/>
        <v>0</v>
      </c>
      <c r="AK395" s="123">
        <v>0</v>
      </c>
      <c r="AL395" s="123">
        <v>0</v>
      </c>
      <c r="AM395" s="123">
        <v>0</v>
      </c>
      <c r="AN395" s="123">
        <v>0</v>
      </c>
      <c r="AO395" s="74">
        <f t="shared" si="277"/>
        <v>0</v>
      </c>
      <c r="AP395" s="123">
        <v>0</v>
      </c>
      <c r="AQ395" s="123">
        <v>0</v>
      </c>
      <c r="AR395" s="123">
        <v>0</v>
      </c>
      <c r="AS395" s="123">
        <v>0</v>
      </c>
      <c r="AT395" s="74">
        <f t="shared" si="278"/>
        <v>0</v>
      </c>
      <c r="AU395" s="123">
        <v>0</v>
      </c>
      <c r="AV395" s="123">
        <v>0</v>
      </c>
      <c r="AW395" s="123">
        <v>0</v>
      </c>
      <c r="AX395" s="123">
        <v>0</v>
      </c>
      <c r="AY395" s="74">
        <f t="shared" si="279"/>
        <v>0</v>
      </c>
      <c r="AZ395" s="123">
        <v>0</v>
      </c>
      <c r="BA395" s="123">
        <v>0</v>
      </c>
      <c r="BB395" s="123">
        <v>0</v>
      </c>
      <c r="BC395" s="123">
        <v>0</v>
      </c>
      <c r="BD395" s="19"/>
      <c r="BE395" s="19"/>
      <c r="BF395" s="40"/>
      <c r="BG395" s="52"/>
      <c r="BH395" s="52"/>
      <c r="BI395" s="52"/>
      <c r="BJ395" s="41"/>
      <c r="BK395" s="1"/>
      <c r="BL395" s="1"/>
      <c r="BM395" s="19"/>
    </row>
    <row r="396" spans="1:65" ht="63" x14ac:dyDescent="0.25">
      <c r="A396" s="49" t="s">
        <v>756</v>
      </c>
      <c r="B396" s="62" t="s">
        <v>767</v>
      </c>
      <c r="C396" s="51" t="s">
        <v>768</v>
      </c>
      <c r="D396" s="123">
        <v>-2.44771114</v>
      </c>
      <c r="E396" s="74">
        <f t="shared" si="269"/>
        <v>-2.44771114</v>
      </c>
      <c r="F396" s="74">
        <f t="shared" si="270"/>
        <v>0</v>
      </c>
      <c r="G396" s="74">
        <f t="shared" si="270"/>
        <v>0</v>
      </c>
      <c r="H396" s="74">
        <f t="shared" si="270"/>
        <v>-2.44771114</v>
      </c>
      <c r="I396" s="74">
        <f t="shared" si="270"/>
        <v>0</v>
      </c>
      <c r="J396" s="74">
        <f t="shared" si="271"/>
        <v>0</v>
      </c>
      <c r="K396" s="123">
        <v>0</v>
      </c>
      <c r="L396" s="123">
        <v>0</v>
      </c>
      <c r="M396" s="123">
        <v>0</v>
      </c>
      <c r="N396" s="123">
        <v>0</v>
      </c>
      <c r="O396" s="74">
        <f t="shared" si="280"/>
        <v>0</v>
      </c>
      <c r="P396" s="123">
        <v>0</v>
      </c>
      <c r="Q396" s="123">
        <v>0</v>
      </c>
      <c r="R396" s="123">
        <v>0</v>
      </c>
      <c r="S396" s="123">
        <v>0</v>
      </c>
      <c r="T396" s="74">
        <f t="shared" si="272"/>
        <v>0</v>
      </c>
      <c r="U396" s="123">
        <v>0</v>
      </c>
      <c r="V396" s="123">
        <v>0</v>
      </c>
      <c r="W396" s="123">
        <v>0</v>
      </c>
      <c r="X396" s="123">
        <v>0</v>
      </c>
      <c r="Y396" s="74">
        <f t="shared" si="273"/>
        <v>-2.44771114</v>
      </c>
      <c r="Z396" s="123">
        <v>0</v>
      </c>
      <c r="AA396" s="123">
        <v>0</v>
      </c>
      <c r="AB396" s="123">
        <v>-2.44771114</v>
      </c>
      <c r="AC396" s="123">
        <v>0</v>
      </c>
      <c r="AD396" s="123">
        <v>0</v>
      </c>
      <c r="AE396" s="74">
        <f t="shared" si="274"/>
        <v>0</v>
      </c>
      <c r="AF396" s="74">
        <f t="shared" si="275"/>
        <v>0</v>
      </c>
      <c r="AG396" s="74">
        <f t="shared" si="275"/>
        <v>0</v>
      </c>
      <c r="AH396" s="74">
        <f t="shared" si="275"/>
        <v>0</v>
      </c>
      <c r="AI396" s="74">
        <f t="shared" si="275"/>
        <v>0</v>
      </c>
      <c r="AJ396" s="74">
        <f t="shared" si="276"/>
        <v>0</v>
      </c>
      <c r="AK396" s="123">
        <v>0</v>
      </c>
      <c r="AL396" s="123">
        <v>0</v>
      </c>
      <c r="AM396" s="123">
        <v>0</v>
      </c>
      <c r="AN396" s="123">
        <v>0</v>
      </c>
      <c r="AO396" s="74">
        <f t="shared" si="277"/>
        <v>0</v>
      </c>
      <c r="AP396" s="123">
        <v>0</v>
      </c>
      <c r="AQ396" s="123">
        <v>0</v>
      </c>
      <c r="AR396" s="123">
        <v>0</v>
      </c>
      <c r="AS396" s="123">
        <v>0</v>
      </c>
      <c r="AT396" s="74">
        <f t="shared" si="278"/>
        <v>0</v>
      </c>
      <c r="AU396" s="123">
        <v>0</v>
      </c>
      <c r="AV396" s="123">
        <v>0</v>
      </c>
      <c r="AW396" s="123">
        <v>0</v>
      </c>
      <c r="AX396" s="123">
        <v>0</v>
      </c>
      <c r="AY396" s="74">
        <f t="shared" si="279"/>
        <v>0</v>
      </c>
      <c r="AZ396" s="123">
        <v>0</v>
      </c>
      <c r="BA396" s="123">
        <v>0</v>
      </c>
      <c r="BB396" s="123">
        <v>0</v>
      </c>
      <c r="BC396" s="123">
        <v>0</v>
      </c>
      <c r="BD396" s="19"/>
      <c r="BE396" s="19"/>
      <c r="BF396" s="40"/>
      <c r="BG396" s="52"/>
      <c r="BH396" s="52"/>
      <c r="BI396" s="52"/>
      <c r="BJ396" s="41"/>
      <c r="BK396" s="1"/>
      <c r="BL396" s="1"/>
      <c r="BM396" s="19"/>
    </row>
    <row r="397" spans="1:65" ht="47.25" x14ac:dyDescent="0.25">
      <c r="A397" s="49" t="s">
        <v>756</v>
      </c>
      <c r="B397" s="62" t="s">
        <v>769</v>
      </c>
      <c r="C397" s="51" t="s">
        <v>770</v>
      </c>
      <c r="D397" s="123">
        <v>1.4498570400000002</v>
      </c>
      <c r="E397" s="74">
        <f t="shared" si="269"/>
        <v>1.2998570400000002</v>
      </c>
      <c r="F397" s="74">
        <f t="shared" si="270"/>
        <v>0</v>
      </c>
      <c r="G397" s="74">
        <f t="shared" si="270"/>
        <v>1.4498570400000002</v>
      </c>
      <c r="H397" s="74">
        <f t="shared" si="270"/>
        <v>-0.15</v>
      </c>
      <c r="I397" s="74">
        <f t="shared" si="270"/>
        <v>0</v>
      </c>
      <c r="J397" s="74">
        <f t="shared" si="271"/>
        <v>1.4498570400000002</v>
      </c>
      <c r="K397" s="123">
        <v>0</v>
      </c>
      <c r="L397" s="123">
        <v>1.4498570400000002</v>
      </c>
      <c r="M397" s="123">
        <v>0</v>
      </c>
      <c r="N397" s="123">
        <v>0</v>
      </c>
      <c r="O397" s="74">
        <f t="shared" si="280"/>
        <v>0</v>
      </c>
      <c r="P397" s="123">
        <v>0</v>
      </c>
      <c r="Q397" s="123">
        <v>0</v>
      </c>
      <c r="R397" s="123">
        <v>0</v>
      </c>
      <c r="S397" s="123">
        <v>0</v>
      </c>
      <c r="T397" s="74">
        <f t="shared" si="272"/>
        <v>0</v>
      </c>
      <c r="U397" s="123">
        <v>0</v>
      </c>
      <c r="V397" s="123">
        <v>0</v>
      </c>
      <c r="W397" s="123">
        <v>0</v>
      </c>
      <c r="X397" s="123">
        <v>0</v>
      </c>
      <c r="Y397" s="74">
        <f t="shared" si="273"/>
        <v>-0.15</v>
      </c>
      <c r="Z397" s="123">
        <v>0</v>
      </c>
      <c r="AA397" s="123">
        <v>0</v>
      </c>
      <c r="AB397" s="123">
        <v>-0.15</v>
      </c>
      <c r="AC397" s="123">
        <v>0</v>
      </c>
      <c r="AD397" s="123">
        <v>0</v>
      </c>
      <c r="AE397" s="74">
        <f t="shared" si="274"/>
        <v>0</v>
      </c>
      <c r="AF397" s="74">
        <f t="shared" si="275"/>
        <v>0</v>
      </c>
      <c r="AG397" s="74">
        <f t="shared" si="275"/>
        <v>0</v>
      </c>
      <c r="AH397" s="74">
        <f t="shared" si="275"/>
        <v>0</v>
      </c>
      <c r="AI397" s="74">
        <f t="shared" si="275"/>
        <v>0</v>
      </c>
      <c r="AJ397" s="74">
        <f t="shared" si="276"/>
        <v>0</v>
      </c>
      <c r="AK397" s="123">
        <v>0</v>
      </c>
      <c r="AL397" s="123">
        <v>0</v>
      </c>
      <c r="AM397" s="123">
        <v>0</v>
      </c>
      <c r="AN397" s="123">
        <v>0</v>
      </c>
      <c r="AO397" s="74">
        <f t="shared" si="277"/>
        <v>0</v>
      </c>
      <c r="AP397" s="123">
        <v>0</v>
      </c>
      <c r="AQ397" s="123">
        <v>0</v>
      </c>
      <c r="AR397" s="123">
        <v>0</v>
      </c>
      <c r="AS397" s="123">
        <v>0</v>
      </c>
      <c r="AT397" s="74">
        <f t="shared" si="278"/>
        <v>0</v>
      </c>
      <c r="AU397" s="123">
        <v>0</v>
      </c>
      <c r="AV397" s="123">
        <v>0</v>
      </c>
      <c r="AW397" s="123">
        <v>0</v>
      </c>
      <c r="AX397" s="123">
        <v>0</v>
      </c>
      <c r="AY397" s="74">
        <f t="shared" si="279"/>
        <v>0</v>
      </c>
      <c r="AZ397" s="123">
        <v>0</v>
      </c>
      <c r="BA397" s="123">
        <v>0</v>
      </c>
      <c r="BB397" s="123">
        <v>0</v>
      </c>
      <c r="BC397" s="123">
        <v>0</v>
      </c>
      <c r="BD397" s="19"/>
      <c r="BE397" s="19"/>
      <c r="BF397" s="40"/>
      <c r="BG397" s="52"/>
      <c r="BH397" s="52"/>
      <c r="BI397" s="52"/>
      <c r="BJ397" s="41"/>
      <c r="BK397" s="1"/>
      <c r="BL397" s="1"/>
      <c r="BM397" s="19"/>
    </row>
    <row r="398" spans="1:65" ht="47.25" x14ac:dyDescent="0.25">
      <c r="A398" s="59" t="s">
        <v>756</v>
      </c>
      <c r="B398" s="82" t="s">
        <v>771</v>
      </c>
      <c r="C398" s="79" t="s">
        <v>772</v>
      </c>
      <c r="D398" s="123">
        <v>0.24360876000000001</v>
      </c>
      <c r="E398" s="74">
        <f>SUBTOTAL(9,F398:I398)</f>
        <v>0.24360876000000001</v>
      </c>
      <c r="F398" s="74">
        <f>K398+P398+U398+Z398</f>
        <v>0</v>
      </c>
      <c r="G398" s="74">
        <f>L398+Q398+V398+AA398</f>
        <v>0.24360876000000001</v>
      </c>
      <c r="H398" s="74">
        <f>M398+R398+W398+AB398</f>
        <v>0</v>
      </c>
      <c r="I398" s="74">
        <f>N398+S398+X398+AC398</f>
        <v>0</v>
      </c>
      <c r="J398" s="74">
        <f t="shared" si="271"/>
        <v>0.24360876000000001</v>
      </c>
      <c r="K398" s="123">
        <v>0</v>
      </c>
      <c r="L398" s="123">
        <v>0.24360876000000001</v>
      </c>
      <c r="M398" s="123">
        <v>0</v>
      </c>
      <c r="N398" s="123">
        <v>0</v>
      </c>
      <c r="O398" s="74">
        <f t="shared" si="280"/>
        <v>0</v>
      </c>
      <c r="P398" s="123">
        <v>0</v>
      </c>
      <c r="Q398" s="123">
        <v>0</v>
      </c>
      <c r="R398" s="123">
        <v>0</v>
      </c>
      <c r="S398" s="123">
        <v>0</v>
      </c>
      <c r="T398" s="74">
        <f t="shared" si="272"/>
        <v>0</v>
      </c>
      <c r="U398" s="123">
        <v>0</v>
      </c>
      <c r="V398" s="123">
        <v>0</v>
      </c>
      <c r="W398" s="123">
        <v>0</v>
      </c>
      <c r="X398" s="123">
        <v>0</v>
      </c>
      <c r="Y398" s="74">
        <f t="shared" si="273"/>
        <v>0</v>
      </c>
      <c r="Z398" s="123">
        <v>0</v>
      </c>
      <c r="AA398" s="123">
        <v>0</v>
      </c>
      <c r="AB398" s="123">
        <v>0</v>
      </c>
      <c r="AC398" s="123">
        <v>0</v>
      </c>
      <c r="AD398" s="123">
        <v>0</v>
      </c>
      <c r="AE398" s="74">
        <f t="shared" si="274"/>
        <v>0</v>
      </c>
      <c r="AF398" s="74">
        <f t="shared" si="275"/>
        <v>0</v>
      </c>
      <c r="AG398" s="74">
        <f t="shared" si="275"/>
        <v>0</v>
      </c>
      <c r="AH398" s="74">
        <f t="shared" si="275"/>
        <v>0</v>
      </c>
      <c r="AI398" s="74">
        <f t="shared" si="275"/>
        <v>0</v>
      </c>
      <c r="AJ398" s="74">
        <f t="shared" si="276"/>
        <v>0</v>
      </c>
      <c r="AK398" s="123">
        <v>0</v>
      </c>
      <c r="AL398" s="123">
        <v>0</v>
      </c>
      <c r="AM398" s="123">
        <v>0</v>
      </c>
      <c r="AN398" s="123">
        <v>0</v>
      </c>
      <c r="AO398" s="74">
        <f t="shared" si="277"/>
        <v>0</v>
      </c>
      <c r="AP398" s="123">
        <v>0</v>
      </c>
      <c r="AQ398" s="123">
        <v>0</v>
      </c>
      <c r="AR398" s="123">
        <v>0</v>
      </c>
      <c r="AS398" s="123">
        <v>0</v>
      </c>
      <c r="AT398" s="74">
        <f t="shared" si="278"/>
        <v>0</v>
      </c>
      <c r="AU398" s="123">
        <v>0</v>
      </c>
      <c r="AV398" s="123">
        <v>0</v>
      </c>
      <c r="AW398" s="123">
        <v>0</v>
      </c>
      <c r="AX398" s="123">
        <v>0</v>
      </c>
      <c r="AY398" s="74">
        <f t="shared" si="279"/>
        <v>0</v>
      </c>
      <c r="AZ398" s="123">
        <v>0</v>
      </c>
      <c r="BA398" s="123">
        <v>0</v>
      </c>
      <c r="BB398" s="123">
        <v>0</v>
      </c>
      <c r="BC398" s="123">
        <v>0</v>
      </c>
      <c r="BD398" s="19"/>
      <c r="BE398" s="19"/>
      <c r="BF398" s="40"/>
      <c r="BG398" s="52"/>
      <c r="BH398" s="52"/>
      <c r="BI398" s="52"/>
      <c r="BJ398" s="41"/>
      <c r="BK398" s="1"/>
      <c r="BL398" s="1"/>
      <c r="BM398" s="19"/>
    </row>
    <row r="399" spans="1:65" ht="47.25" x14ac:dyDescent="0.25">
      <c r="A399" s="49" t="s">
        <v>756</v>
      </c>
      <c r="B399" s="62" t="s">
        <v>773</v>
      </c>
      <c r="C399" s="51" t="s">
        <v>774</v>
      </c>
      <c r="D399" s="123">
        <v>0.48790289999999992</v>
      </c>
      <c r="E399" s="74">
        <f t="shared" si="269"/>
        <v>0.48790290000000003</v>
      </c>
      <c r="F399" s="74">
        <f t="shared" si="270"/>
        <v>0</v>
      </c>
      <c r="G399" s="74">
        <f t="shared" si="270"/>
        <v>0.48790290000000003</v>
      </c>
      <c r="H399" s="74">
        <f t="shared" si="270"/>
        <v>0</v>
      </c>
      <c r="I399" s="74">
        <f t="shared" si="270"/>
        <v>0</v>
      </c>
      <c r="J399" s="74">
        <f t="shared" si="271"/>
        <v>0.48790290000000003</v>
      </c>
      <c r="K399" s="123">
        <v>0</v>
      </c>
      <c r="L399" s="123">
        <v>0.48790290000000003</v>
      </c>
      <c r="M399" s="123">
        <v>0</v>
      </c>
      <c r="N399" s="123">
        <v>0</v>
      </c>
      <c r="O399" s="74">
        <f t="shared" si="280"/>
        <v>0</v>
      </c>
      <c r="P399" s="123">
        <v>0</v>
      </c>
      <c r="Q399" s="123">
        <v>0</v>
      </c>
      <c r="R399" s="123">
        <v>0</v>
      </c>
      <c r="S399" s="123">
        <v>0</v>
      </c>
      <c r="T399" s="74">
        <f t="shared" si="272"/>
        <v>0</v>
      </c>
      <c r="U399" s="123">
        <v>0</v>
      </c>
      <c r="V399" s="123">
        <v>0</v>
      </c>
      <c r="W399" s="123">
        <v>0</v>
      </c>
      <c r="X399" s="123">
        <v>0</v>
      </c>
      <c r="Y399" s="74">
        <f t="shared" si="273"/>
        <v>0</v>
      </c>
      <c r="Z399" s="123">
        <v>0</v>
      </c>
      <c r="AA399" s="123">
        <v>0</v>
      </c>
      <c r="AB399" s="123">
        <v>0</v>
      </c>
      <c r="AC399" s="123">
        <v>0</v>
      </c>
      <c r="AD399" s="123">
        <v>0</v>
      </c>
      <c r="AE399" s="74">
        <f t="shared" si="274"/>
        <v>0</v>
      </c>
      <c r="AF399" s="74">
        <f t="shared" si="275"/>
        <v>0</v>
      </c>
      <c r="AG399" s="74">
        <f t="shared" si="275"/>
        <v>0</v>
      </c>
      <c r="AH399" s="74">
        <f t="shared" si="275"/>
        <v>0</v>
      </c>
      <c r="AI399" s="74">
        <f t="shared" si="275"/>
        <v>0</v>
      </c>
      <c r="AJ399" s="74">
        <f t="shared" si="276"/>
        <v>0</v>
      </c>
      <c r="AK399" s="123">
        <v>0</v>
      </c>
      <c r="AL399" s="123">
        <v>0</v>
      </c>
      <c r="AM399" s="123">
        <v>0</v>
      </c>
      <c r="AN399" s="123">
        <v>0</v>
      </c>
      <c r="AO399" s="74">
        <f t="shared" si="277"/>
        <v>0</v>
      </c>
      <c r="AP399" s="123">
        <v>0</v>
      </c>
      <c r="AQ399" s="123">
        <v>0</v>
      </c>
      <c r="AR399" s="123">
        <v>0</v>
      </c>
      <c r="AS399" s="123">
        <v>0</v>
      </c>
      <c r="AT399" s="74">
        <f t="shared" si="278"/>
        <v>0</v>
      </c>
      <c r="AU399" s="123">
        <v>0</v>
      </c>
      <c r="AV399" s="123">
        <v>0</v>
      </c>
      <c r="AW399" s="123">
        <v>0</v>
      </c>
      <c r="AX399" s="123">
        <v>0</v>
      </c>
      <c r="AY399" s="74">
        <f t="shared" si="279"/>
        <v>0</v>
      </c>
      <c r="AZ399" s="123">
        <v>0</v>
      </c>
      <c r="BA399" s="123">
        <v>0</v>
      </c>
      <c r="BB399" s="123">
        <v>0</v>
      </c>
      <c r="BC399" s="123">
        <v>0</v>
      </c>
      <c r="BD399" s="19"/>
      <c r="BE399" s="19"/>
      <c r="BF399" s="40"/>
      <c r="BG399" s="52"/>
      <c r="BH399" s="52"/>
      <c r="BI399" s="52"/>
      <c r="BJ399" s="41"/>
      <c r="BK399" s="1"/>
      <c r="BL399" s="1"/>
      <c r="BM399" s="19"/>
    </row>
    <row r="400" spans="1:65" ht="47.25" x14ac:dyDescent="0.25">
      <c r="A400" s="49" t="s">
        <v>756</v>
      </c>
      <c r="B400" s="62" t="s">
        <v>775</v>
      </c>
      <c r="C400" s="51" t="s">
        <v>776</v>
      </c>
      <c r="D400" s="123">
        <v>0.61638750000000009</v>
      </c>
      <c r="E400" s="74">
        <f t="shared" si="269"/>
        <v>0.61638750000000009</v>
      </c>
      <c r="F400" s="74">
        <f t="shared" si="270"/>
        <v>0</v>
      </c>
      <c r="G400" s="74">
        <f t="shared" si="270"/>
        <v>0.61638750000000009</v>
      </c>
      <c r="H400" s="74">
        <f t="shared" si="270"/>
        <v>0</v>
      </c>
      <c r="I400" s="74">
        <f t="shared" si="270"/>
        <v>0</v>
      </c>
      <c r="J400" s="74">
        <f t="shared" si="271"/>
        <v>0.61638750000000009</v>
      </c>
      <c r="K400" s="123">
        <v>0</v>
      </c>
      <c r="L400" s="123">
        <v>0.61638750000000009</v>
      </c>
      <c r="M400" s="123">
        <v>0</v>
      </c>
      <c r="N400" s="123">
        <v>0</v>
      </c>
      <c r="O400" s="74">
        <f t="shared" si="280"/>
        <v>0</v>
      </c>
      <c r="P400" s="123">
        <v>0</v>
      </c>
      <c r="Q400" s="123">
        <v>0</v>
      </c>
      <c r="R400" s="123">
        <v>0</v>
      </c>
      <c r="S400" s="123">
        <v>0</v>
      </c>
      <c r="T400" s="74">
        <f t="shared" si="272"/>
        <v>0</v>
      </c>
      <c r="U400" s="123">
        <v>0</v>
      </c>
      <c r="V400" s="123">
        <v>0</v>
      </c>
      <c r="W400" s="123">
        <v>0</v>
      </c>
      <c r="X400" s="123">
        <v>0</v>
      </c>
      <c r="Y400" s="74">
        <f t="shared" si="273"/>
        <v>0</v>
      </c>
      <c r="Z400" s="123">
        <v>0</v>
      </c>
      <c r="AA400" s="123">
        <v>0</v>
      </c>
      <c r="AB400" s="123">
        <v>0</v>
      </c>
      <c r="AC400" s="123">
        <v>0</v>
      </c>
      <c r="AD400" s="123">
        <v>0</v>
      </c>
      <c r="AE400" s="74">
        <f t="shared" si="274"/>
        <v>0</v>
      </c>
      <c r="AF400" s="74">
        <f t="shared" si="275"/>
        <v>0</v>
      </c>
      <c r="AG400" s="74">
        <f t="shared" si="275"/>
        <v>0</v>
      </c>
      <c r="AH400" s="74">
        <f t="shared" si="275"/>
        <v>0</v>
      </c>
      <c r="AI400" s="74">
        <f t="shared" si="275"/>
        <v>0</v>
      </c>
      <c r="AJ400" s="74">
        <f t="shared" si="276"/>
        <v>0</v>
      </c>
      <c r="AK400" s="123">
        <v>0</v>
      </c>
      <c r="AL400" s="123">
        <v>0</v>
      </c>
      <c r="AM400" s="123">
        <v>0</v>
      </c>
      <c r="AN400" s="123">
        <v>0</v>
      </c>
      <c r="AO400" s="74">
        <f t="shared" si="277"/>
        <v>0</v>
      </c>
      <c r="AP400" s="123">
        <v>0</v>
      </c>
      <c r="AQ400" s="123">
        <v>0</v>
      </c>
      <c r="AR400" s="123">
        <v>0</v>
      </c>
      <c r="AS400" s="123">
        <v>0</v>
      </c>
      <c r="AT400" s="74">
        <f t="shared" si="278"/>
        <v>0</v>
      </c>
      <c r="AU400" s="123">
        <v>0</v>
      </c>
      <c r="AV400" s="123">
        <v>0</v>
      </c>
      <c r="AW400" s="123">
        <v>0</v>
      </c>
      <c r="AX400" s="123">
        <v>0</v>
      </c>
      <c r="AY400" s="74">
        <f t="shared" si="279"/>
        <v>0</v>
      </c>
      <c r="AZ400" s="123">
        <v>0</v>
      </c>
      <c r="BA400" s="123">
        <v>0</v>
      </c>
      <c r="BB400" s="123">
        <v>0</v>
      </c>
      <c r="BC400" s="123">
        <v>0</v>
      </c>
      <c r="BD400" s="19"/>
      <c r="BE400" s="19"/>
      <c r="BF400" s="40"/>
      <c r="BG400" s="52"/>
      <c r="BH400" s="52"/>
      <c r="BI400" s="52"/>
      <c r="BJ400" s="41"/>
      <c r="BK400" s="1"/>
      <c r="BL400" s="1"/>
      <c r="BM400" s="19"/>
    </row>
    <row r="401" spans="1:65" ht="47.25" x14ac:dyDescent="0.25">
      <c r="A401" s="49" t="s">
        <v>756</v>
      </c>
      <c r="B401" s="62" t="s">
        <v>777</v>
      </c>
      <c r="C401" s="51" t="s">
        <v>778</v>
      </c>
      <c r="D401" s="123">
        <v>0.80814209999999986</v>
      </c>
      <c r="E401" s="74">
        <f t="shared" si="269"/>
        <v>0.80814209999999997</v>
      </c>
      <c r="F401" s="74">
        <f t="shared" si="270"/>
        <v>0</v>
      </c>
      <c r="G401" s="74">
        <f t="shared" si="270"/>
        <v>0.80814209999999997</v>
      </c>
      <c r="H401" s="74">
        <f t="shared" si="270"/>
        <v>0</v>
      </c>
      <c r="I401" s="74">
        <f t="shared" si="270"/>
        <v>0</v>
      </c>
      <c r="J401" s="74">
        <f t="shared" si="271"/>
        <v>0.80814209999999997</v>
      </c>
      <c r="K401" s="123">
        <v>0</v>
      </c>
      <c r="L401" s="123">
        <v>0.80814209999999997</v>
      </c>
      <c r="M401" s="123">
        <v>0</v>
      </c>
      <c r="N401" s="123">
        <v>0</v>
      </c>
      <c r="O401" s="74">
        <f t="shared" si="280"/>
        <v>0</v>
      </c>
      <c r="P401" s="123">
        <v>0</v>
      </c>
      <c r="Q401" s="123">
        <v>0</v>
      </c>
      <c r="R401" s="123">
        <v>0</v>
      </c>
      <c r="S401" s="123">
        <v>0</v>
      </c>
      <c r="T401" s="74">
        <f t="shared" si="272"/>
        <v>0</v>
      </c>
      <c r="U401" s="123">
        <v>0</v>
      </c>
      <c r="V401" s="123">
        <v>0</v>
      </c>
      <c r="W401" s="123">
        <v>0</v>
      </c>
      <c r="X401" s="123">
        <v>0</v>
      </c>
      <c r="Y401" s="74">
        <f t="shared" si="273"/>
        <v>0</v>
      </c>
      <c r="Z401" s="123">
        <v>0</v>
      </c>
      <c r="AA401" s="123">
        <v>0</v>
      </c>
      <c r="AB401" s="123">
        <v>0</v>
      </c>
      <c r="AC401" s="123">
        <v>0</v>
      </c>
      <c r="AD401" s="123">
        <v>0</v>
      </c>
      <c r="AE401" s="74">
        <f t="shared" si="274"/>
        <v>0</v>
      </c>
      <c r="AF401" s="74">
        <f t="shared" si="275"/>
        <v>0</v>
      </c>
      <c r="AG401" s="74">
        <f t="shared" si="275"/>
        <v>0</v>
      </c>
      <c r="AH401" s="74">
        <f t="shared" si="275"/>
        <v>0</v>
      </c>
      <c r="AI401" s="74">
        <f t="shared" si="275"/>
        <v>0</v>
      </c>
      <c r="AJ401" s="74">
        <f t="shared" si="276"/>
        <v>0</v>
      </c>
      <c r="AK401" s="123">
        <v>0</v>
      </c>
      <c r="AL401" s="123">
        <v>0</v>
      </c>
      <c r="AM401" s="123">
        <v>0</v>
      </c>
      <c r="AN401" s="123">
        <v>0</v>
      </c>
      <c r="AO401" s="74">
        <f t="shared" si="277"/>
        <v>0</v>
      </c>
      <c r="AP401" s="123">
        <v>0</v>
      </c>
      <c r="AQ401" s="123">
        <v>0</v>
      </c>
      <c r="AR401" s="123">
        <v>0</v>
      </c>
      <c r="AS401" s="123">
        <v>0</v>
      </c>
      <c r="AT401" s="74">
        <f t="shared" si="278"/>
        <v>0</v>
      </c>
      <c r="AU401" s="123">
        <v>0</v>
      </c>
      <c r="AV401" s="123">
        <v>0</v>
      </c>
      <c r="AW401" s="123">
        <v>0</v>
      </c>
      <c r="AX401" s="123">
        <v>0</v>
      </c>
      <c r="AY401" s="74">
        <f t="shared" si="279"/>
        <v>0</v>
      </c>
      <c r="AZ401" s="123">
        <v>0</v>
      </c>
      <c r="BA401" s="123">
        <v>0</v>
      </c>
      <c r="BB401" s="123">
        <v>0</v>
      </c>
      <c r="BC401" s="123">
        <v>0</v>
      </c>
      <c r="BD401" s="19"/>
      <c r="BE401" s="19"/>
      <c r="BF401" s="40"/>
      <c r="BG401" s="52"/>
      <c r="BH401" s="52"/>
      <c r="BI401" s="52"/>
      <c r="BJ401" s="41"/>
      <c r="BK401" s="1"/>
      <c r="BL401" s="1"/>
      <c r="BM401" s="19"/>
    </row>
    <row r="402" spans="1:65" ht="31.5" x14ac:dyDescent="0.25">
      <c r="A402" s="49" t="s">
        <v>756</v>
      </c>
      <c r="B402" s="62" t="s">
        <v>779</v>
      </c>
      <c r="C402" s="51" t="s">
        <v>780</v>
      </c>
      <c r="D402" s="123">
        <v>1.32406248</v>
      </c>
      <c r="E402" s="74">
        <f t="shared" si="269"/>
        <v>1.32406248</v>
      </c>
      <c r="F402" s="74">
        <f t="shared" si="270"/>
        <v>0</v>
      </c>
      <c r="G402" s="74">
        <f t="shared" si="270"/>
        <v>1.32406248</v>
      </c>
      <c r="H402" s="74">
        <f t="shared" si="270"/>
        <v>0</v>
      </c>
      <c r="I402" s="74">
        <f t="shared" si="270"/>
        <v>0</v>
      </c>
      <c r="J402" s="74">
        <f t="shared" si="271"/>
        <v>1.32406248</v>
      </c>
      <c r="K402" s="123">
        <v>0</v>
      </c>
      <c r="L402" s="123">
        <v>1.32406248</v>
      </c>
      <c r="M402" s="123">
        <v>0</v>
      </c>
      <c r="N402" s="123">
        <v>0</v>
      </c>
      <c r="O402" s="74">
        <f t="shared" si="280"/>
        <v>0</v>
      </c>
      <c r="P402" s="123">
        <v>0</v>
      </c>
      <c r="Q402" s="123">
        <v>0</v>
      </c>
      <c r="R402" s="123">
        <v>0</v>
      </c>
      <c r="S402" s="123">
        <v>0</v>
      </c>
      <c r="T402" s="74">
        <f t="shared" si="272"/>
        <v>0</v>
      </c>
      <c r="U402" s="123">
        <v>0</v>
      </c>
      <c r="V402" s="123">
        <v>0</v>
      </c>
      <c r="W402" s="123">
        <v>0</v>
      </c>
      <c r="X402" s="123">
        <v>0</v>
      </c>
      <c r="Y402" s="74">
        <f t="shared" si="273"/>
        <v>0</v>
      </c>
      <c r="Z402" s="123">
        <v>0</v>
      </c>
      <c r="AA402" s="123">
        <v>0</v>
      </c>
      <c r="AB402" s="123">
        <v>0</v>
      </c>
      <c r="AC402" s="123">
        <v>0</v>
      </c>
      <c r="AD402" s="123">
        <v>0</v>
      </c>
      <c r="AE402" s="74">
        <f t="shared" si="274"/>
        <v>0</v>
      </c>
      <c r="AF402" s="74">
        <f t="shared" si="275"/>
        <v>0</v>
      </c>
      <c r="AG402" s="74">
        <f t="shared" si="275"/>
        <v>0</v>
      </c>
      <c r="AH402" s="74">
        <f t="shared" si="275"/>
        <v>0</v>
      </c>
      <c r="AI402" s="74">
        <f t="shared" si="275"/>
        <v>0</v>
      </c>
      <c r="AJ402" s="74">
        <f t="shared" si="276"/>
        <v>0</v>
      </c>
      <c r="AK402" s="123">
        <v>0</v>
      </c>
      <c r="AL402" s="123">
        <v>0</v>
      </c>
      <c r="AM402" s="123">
        <v>0</v>
      </c>
      <c r="AN402" s="123">
        <v>0</v>
      </c>
      <c r="AO402" s="74">
        <f t="shared" si="277"/>
        <v>0</v>
      </c>
      <c r="AP402" s="123">
        <v>0</v>
      </c>
      <c r="AQ402" s="123">
        <v>0</v>
      </c>
      <c r="AR402" s="123">
        <v>0</v>
      </c>
      <c r="AS402" s="123">
        <v>0</v>
      </c>
      <c r="AT402" s="74">
        <f t="shared" si="278"/>
        <v>0</v>
      </c>
      <c r="AU402" s="123">
        <v>0</v>
      </c>
      <c r="AV402" s="123">
        <v>0</v>
      </c>
      <c r="AW402" s="123">
        <v>0</v>
      </c>
      <c r="AX402" s="123">
        <v>0</v>
      </c>
      <c r="AY402" s="74">
        <f t="shared" si="279"/>
        <v>0</v>
      </c>
      <c r="AZ402" s="123">
        <v>0</v>
      </c>
      <c r="BA402" s="123">
        <v>0</v>
      </c>
      <c r="BB402" s="123">
        <v>0</v>
      </c>
      <c r="BC402" s="123">
        <v>0</v>
      </c>
      <c r="BD402" s="19"/>
      <c r="BE402" s="19"/>
      <c r="BF402" s="40"/>
      <c r="BG402" s="52"/>
      <c r="BH402" s="52"/>
      <c r="BI402" s="52"/>
      <c r="BJ402" s="41"/>
      <c r="BK402" s="1"/>
      <c r="BL402" s="1"/>
      <c r="BM402" s="19"/>
    </row>
    <row r="403" spans="1:65" ht="47.25" x14ac:dyDescent="0.25">
      <c r="A403" s="49" t="s">
        <v>756</v>
      </c>
      <c r="B403" s="62" t="s">
        <v>781</v>
      </c>
      <c r="C403" s="51" t="s">
        <v>782</v>
      </c>
      <c r="D403" s="123">
        <v>19.97195</v>
      </c>
      <c r="E403" s="74">
        <f t="shared" si="269"/>
        <v>10.6169303</v>
      </c>
      <c r="F403" s="74">
        <f t="shared" si="270"/>
        <v>0</v>
      </c>
      <c r="G403" s="74">
        <f t="shared" si="270"/>
        <v>3.0772966200000003</v>
      </c>
      <c r="H403" s="74">
        <f t="shared" si="270"/>
        <v>6.5856891500000003</v>
      </c>
      <c r="I403" s="74">
        <f t="shared" si="270"/>
        <v>0.9539445299999999</v>
      </c>
      <c r="J403" s="74">
        <f t="shared" si="271"/>
        <v>0.27057292999999993</v>
      </c>
      <c r="K403" s="123">
        <v>0</v>
      </c>
      <c r="L403" s="123">
        <v>0</v>
      </c>
      <c r="M403" s="123">
        <v>7.0000000000000007E-2</v>
      </c>
      <c r="N403" s="123">
        <v>0.20057292999999995</v>
      </c>
      <c r="O403" s="74">
        <f t="shared" si="280"/>
        <v>7.0961809999999996</v>
      </c>
      <c r="P403" s="123">
        <v>0</v>
      </c>
      <c r="Q403" s="123">
        <v>0</v>
      </c>
      <c r="R403" s="123">
        <v>6.7244949399999996</v>
      </c>
      <c r="S403" s="123">
        <v>0.37168605999999998</v>
      </c>
      <c r="T403" s="74">
        <f t="shared" si="272"/>
        <v>0.28474439999999995</v>
      </c>
      <c r="U403" s="123">
        <v>0</v>
      </c>
      <c r="V403" s="123">
        <v>0</v>
      </c>
      <c r="W403" s="123">
        <v>0</v>
      </c>
      <c r="X403" s="123">
        <v>0.28474439999999995</v>
      </c>
      <c r="Y403" s="74">
        <f t="shared" si="273"/>
        <v>2.9654319700000005</v>
      </c>
      <c r="Z403" s="123">
        <v>0</v>
      </c>
      <c r="AA403" s="123">
        <v>3.0772966200000003</v>
      </c>
      <c r="AB403" s="123">
        <v>-0.20880578999999999</v>
      </c>
      <c r="AC403" s="123">
        <v>9.6941140000000134E-2</v>
      </c>
      <c r="AD403" s="123">
        <v>22.518999999999998</v>
      </c>
      <c r="AE403" s="74">
        <f t="shared" si="274"/>
        <v>2.2976333700000002</v>
      </c>
      <c r="AF403" s="74">
        <f t="shared" si="275"/>
        <v>0</v>
      </c>
      <c r="AG403" s="74">
        <f t="shared" si="275"/>
        <v>0</v>
      </c>
      <c r="AH403" s="74">
        <f t="shared" si="275"/>
        <v>0.59605079000000005</v>
      </c>
      <c r="AI403" s="74">
        <f t="shared" si="275"/>
        <v>1.7015825800000002</v>
      </c>
      <c r="AJ403" s="74">
        <f t="shared" si="276"/>
        <v>0.20057293000000001</v>
      </c>
      <c r="AK403" s="123">
        <v>0</v>
      </c>
      <c r="AL403" s="123">
        <v>0</v>
      </c>
      <c r="AM403" s="123">
        <v>0</v>
      </c>
      <c r="AN403" s="123">
        <v>0.20057293000000001</v>
      </c>
      <c r="AO403" s="74">
        <f t="shared" si="277"/>
        <v>0.37168606000000004</v>
      </c>
      <c r="AP403" s="123">
        <v>0</v>
      </c>
      <c r="AQ403" s="123">
        <v>0</v>
      </c>
      <c r="AR403" s="123">
        <v>0</v>
      </c>
      <c r="AS403" s="123">
        <v>0.37168606000000004</v>
      </c>
      <c r="AT403" s="74">
        <f t="shared" si="278"/>
        <v>0.28474440000000001</v>
      </c>
      <c r="AU403" s="123">
        <v>0</v>
      </c>
      <c r="AV403" s="123">
        <v>0</v>
      </c>
      <c r="AW403" s="123">
        <v>0</v>
      </c>
      <c r="AX403" s="123">
        <v>0.28474440000000001</v>
      </c>
      <c r="AY403" s="74">
        <f t="shared" si="279"/>
        <v>1.4406299800000002</v>
      </c>
      <c r="AZ403" s="123">
        <v>0</v>
      </c>
      <c r="BA403" s="123">
        <v>0</v>
      </c>
      <c r="BB403" s="123">
        <v>0.59605079000000005</v>
      </c>
      <c r="BC403" s="123">
        <v>0.84457919000000015</v>
      </c>
      <c r="BD403" s="19"/>
      <c r="BE403" s="19"/>
      <c r="BF403" s="40"/>
      <c r="BG403" s="52"/>
      <c r="BH403" s="52"/>
      <c r="BI403" s="52"/>
      <c r="BJ403" s="41"/>
      <c r="BK403" s="1"/>
      <c r="BL403" s="1"/>
      <c r="BM403" s="19"/>
    </row>
    <row r="404" spans="1:65" ht="47.25" x14ac:dyDescent="0.25">
      <c r="A404" s="49" t="s">
        <v>756</v>
      </c>
      <c r="B404" s="62" t="s">
        <v>783</v>
      </c>
      <c r="C404" s="51" t="s">
        <v>784</v>
      </c>
      <c r="D404" s="123">
        <v>20.7438</v>
      </c>
      <c r="E404" s="74">
        <f t="shared" si="269"/>
        <v>20.756924129999998</v>
      </c>
      <c r="F404" s="74">
        <f t="shared" si="270"/>
        <v>0</v>
      </c>
      <c r="G404" s="74">
        <f t="shared" si="270"/>
        <v>15.620904719999999</v>
      </c>
      <c r="H404" s="74">
        <f t="shared" si="270"/>
        <v>3.4847588899999997</v>
      </c>
      <c r="I404" s="74">
        <f t="shared" si="270"/>
        <v>1.6512605200000001</v>
      </c>
      <c r="J404" s="74">
        <f t="shared" si="271"/>
        <v>0.20452675000000003</v>
      </c>
      <c r="K404" s="123">
        <v>0</v>
      </c>
      <c r="L404" s="123">
        <v>0</v>
      </c>
      <c r="M404" s="123">
        <v>0</v>
      </c>
      <c r="N404" s="123">
        <v>0.20452675000000003</v>
      </c>
      <c r="O404" s="74">
        <f t="shared" si="280"/>
        <v>2.6792068299999996</v>
      </c>
      <c r="P404" s="123">
        <v>0</v>
      </c>
      <c r="Q404" s="123">
        <v>0</v>
      </c>
      <c r="R404" s="123">
        <v>2.5058993999999997</v>
      </c>
      <c r="S404" s="123">
        <v>0.17330743000000004</v>
      </c>
      <c r="T404" s="74">
        <f t="shared" si="272"/>
        <v>15.113364899999997</v>
      </c>
      <c r="U404" s="123">
        <v>0</v>
      </c>
      <c r="V404" s="123">
        <v>14.081684699999999</v>
      </c>
      <c r="W404" s="123">
        <v>0.92401260000000007</v>
      </c>
      <c r="X404" s="123">
        <v>0.10766759999999993</v>
      </c>
      <c r="Y404" s="74">
        <f t="shared" si="273"/>
        <v>2.7598256499999998</v>
      </c>
      <c r="Z404" s="123">
        <v>0</v>
      </c>
      <c r="AA404" s="123">
        <v>1.5392200199999999</v>
      </c>
      <c r="AB404" s="123">
        <v>5.4846889999999995E-2</v>
      </c>
      <c r="AC404" s="123">
        <v>1.16575874</v>
      </c>
      <c r="AD404" s="123">
        <v>20.067</v>
      </c>
      <c r="AE404" s="74">
        <f t="shared" si="274"/>
        <v>18.257774260000001</v>
      </c>
      <c r="AF404" s="74">
        <f t="shared" si="275"/>
        <v>0</v>
      </c>
      <c r="AG404" s="74">
        <f t="shared" si="275"/>
        <v>13.702548</v>
      </c>
      <c r="AH404" s="74">
        <f t="shared" si="275"/>
        <v>2.9039657400000003</v>
      </c>
      <c r="AI404" s="74">
        <f t="shared" si="275"/>
        <v>1.6512605200000003</v>
      </c>
      <c r="AJ404" s="74">
        <f t="shared" si="276"/>
        <v>0.20452674999999998</v>
      </c>
      <c r="AK404" s="123">
        <v>0</v>
      </c>
      <c r="AL404" s="123">
        <v>0</v>
      </c>
      <c r="AM404" s="123">
        <v>0</v>
      </c>
      <c r="AN404" s="123">
        <v>0.20452674999999998</v>
      </c>
      <c r="AO404" s="74">
        <f t="shared" si="277"/>
        <v>0.57079393</v>
      </c>
      <c r="AP404" s="123">
        <v>0</v>
      </c>
      <c r="AQ404" s="123">
        <v>0</v>
      </c>
      <c r="AR404" s="123">
        <v>0</v>
      </c>
      <c r="AS404" s="123">
        <v>0.57079393</v>
      </c>
      <c r="AT404" s="74">
        <f t="shared" si="278"/>
        <v>3.0116333400000004</v>
      </c>
      <c r="AU404" s="123">
        <v>0</v>
      </c>
      <c r="AV404" s="123">
        <v>0</v>
      </c>
      <c r="AW404" s="123">
        <v>2.9039657400000003</v>
      </c>
      <c r="AX404" s="123">
        <v>0.10766760000000009</v>
      </c>
      <c r="AY404" s="74">
        <f t="shared" si="279"/>
        <v>14.47082024</v>
      </c>
      <c r="AZ404" s="123">
        <v>0</v>
      </c>
      <c r="BA404" s="123">
        <v>13.702548</v>
      </c>
      <c r="BB404" s="123">
        <v>0</v>
      </c>
      <c r="BC404" s="123">
        <v>0.76827224000000027</v>
      </c>
      <c r="BD404" s="19"/>
      <c r="BE404" s="19"/>
      <c r="BF404" s="40"/>
      <c r="BG404" s="52"/>
      <c r="BH404" s="52"/>
      <c r="BI404" s="52"/>
      <c r="BJ404" s="41"/>
      <c r="BK404" s="1"/>
      <c r="BL404" s="1"/>
      <c r="BM404" s="19"/>
    </row>
    <row r="405" spans="1:65" ht="47.25" x14ac:dyDescent="0.25">
      <c r="A405" s="49" t="s">
        <v>756</v>
      </c>
      <c r="B405" s="62" t="s">
        <v>785</v>
      </c>
      <c r="C405" s="51" t="s">
        <v>786</v>
      </c>
      <c r="D405" s="123">
        <v>15.544399999999998</v>
      </c>
      <c r="E405" s="74">
        <f t="shared" si="269"/>
        <v>11.939752</v>
      </c>
      <c r="F405" s="74">
        <f t="shared" si="270"/>
        <v>0</v>
      </c>
      <c r="G405" s="74">
        <f t="shared" si="270"/>
        <v>8.8618162199999997</v>
      </c>
      <c r="H405" s="74">
        <f t="shared" si="270"/>
        <v>2.0469568199999997</v>
      </c>
      <c r="I405" s="74">
        <f t="shared" si="270"/>
        <v>1.0309789599999999</v>
      </c>
      <c r="J405" s="74">
        <f t="shared" si="271"/>
        <v>0.17406461999999998</v>
      </c>
      <c r="K405" s="123">
        <v>0</v>
      </c>
      <c r="L405" s="123">
        <v>0</v>
      </c>
      <c r="M405" s="123">
        <v>0.02</v>
      </c>
      <c r="N405" s="123">
        <v>0.15406461999999999</v>
      </c>
      <c r="O405" s="74">
        <f t="shared" si="280"/>
        <v>4.0223497500000001</v>
      </c>
      <c r="P405" s="123">
        <v>0</v>
      </c>
      <c r="Q405" s="123">
        <v>1.6312875600000001</v>
      </c>
      <c r="R405" s="123">
        <v>2.1361486199999997</v>
      </c>
      <c r="S405" s="123">
        <v>0.25491356999999992</v>
      </c>
      <c r="T405" s="74">
        <f t="shared" si="272"/>
        <v>7.6452098399999997</v>
      </c>
      <c r="U405" s="123">
        <v>0</v>
      </c>
      <c r="V405" s="123">
        <v>7.2305286600000001</v>
      </c>
      <c r="W405" s="123">
        <v>0</v>
      </c>
      <c r="X405" s="123">
        <v>0.41468118000000004</v>
      </c>
      <c r="Y405" s="74">
        <f t="shared" si="273"/>
        <v>9.8127789999999937E-2</v>
      </c>
      <c r="Z405" s="123">
        <v>0</v>
      </c>
      <c r="AA405" s="123">
        <v>0</v>
      </c>
      <c r="AB405" s="123">
        <v>-0.10919180000000001</v>
      </c>
      <c r="AC405" s="123">
        <v>0.20731958999999994</v>
      </c>
      <c r="AD405" s="123">
        <v>13.231999999999999</v>
      </c>
      <c r="AE405" s="74">
        <f t="shared" si="274"/>
        <v>11.390089310000002</v>
      </c>
      <c r="AF405" s="74">
        <f t="shared" si="275"/>
        <v>0</v>
      </c>
      <c r="AG405" s="74">
        <f t="shared" si="275"/>
        <v>8.6533130000000007</v>
      </c>
      <c r="AH405" s="74">
        <f t="shared" si="275"/>
        <v>1.7057973500000001</v>
      </c>
      <c r="AI405" s="74">
        <f t="shared" si="275"/>
        <v>1.0309789600000001</v>
      </c>
      <c r="AJ405" s="74">
        <f t="shared" si="276"/>
        <v>0.15406461999999999</v>
      </c>
      <c r="AK405" s="123">
        <v>0</v>
      </c>
      <c r="AL405" s="123">
        <v>0</v>
      </c>
      <c r="AM405" s="123">
        <v>0</v>
      </c>
      <c r="AN405" s="123">
        <v>0.15406461999999999</v>
      </c>
      <c r="AO405" s="74">
        <f t="shared" si="277"/>
        <v>0.78371581999999984</v>
      </c>
      <c r="AP405" s="123">
        <v>0</v>
      </c>
      <c r="AQ405" s="123">
        <v>0</v>
      </c>
      <c r="AR405" s="123">
        <v>0.52880224999999992</v>
      </c>
      <c r="AS405" s="123">
        <v>0.25491356999999998</v>
      </c>
      <c r="AT405" s="74">
        <f t="shared" si="278"/>
        <v>1.5916762800000002</v>
      </c>
      <c r="AU405" s="123">
        <v>0</v>
      </c>
      <c r="AV405" s="123">
        <v>0</v>
      </c>
      <c r="AW405" s="123">
        <v>1.1769951000000001</v>
      </c>
      <c r="AX405" s="123">
        <v>0.41468118000000004</v>
      </c>
      <c r="AY405" s="74">
        <f t="shared" si="279"/>
        <v>8.8606325900000016</v>
      </c>
      <c r="AZ405" s="123">
        <v>0</v>
      </c>
      <c r="BA405" s="123">
        <v>8.6533130000000007</v>
      </c>
      <c r="BB405" s="123">
        <v>0</v>
      </c>
      <c r="BC405" s="123">
        <v>0.20731959000000011</v>
      </c>
      <c r="BD405" s="19"/>
      <c r="BE405" s="19"/>
      <c r="BF405" s="40"/>
      <c r="BG405" s="52"/>
      <c r="BH405" s="52"/>
      <c r="BI405" s="52"/>
      <c r="BJ405" s="41"/>
      <c r="BK405" s="1"/>
      <c r="BL405" s="1"/>
      <c r="BM405" s="19"/>
    </row>
    <row r="406" spans="1:65" ht="47.25" x14ac:dyDescent="0.25">
      <c r="A406" s="49" t="s">
        <v>756</v>
      </c>
      <c r="B406" s="62" t="s">
        <v>787</v>
      </c>
      <c r="C406" s="51" t="s">
        <v>788</v>
      </c>
      <c r="D406" s="123">
        <v>20.9542</v>
      </c>
      <c r="E406" s="74">
        <f t="shared" si="269"/>
        <v>23.599566039999999</v>
      </c>
      <c r="F406" s="74">
        <f t="shared" si="270"/>
        <v>0</v>
      </c>
      <c r="G406" s="74">
        <f t="shared" si="270"/>
        <v>18.927067199999996</v>
      </c>
      <c r="H406" s="74">
        <f t="shared" si="270"/>
        <v>3.8788991400000001</v>
      </c>
      <c r="I406" s="74">
        <f t="shared" si="270"/>
        <v>0.79359970000000002</v>
      </c>
      <c r="J406" s="74">
        <f t="shared" si="271"/>
        <v>0.20720027000000002</v>
      </c>
      <c r="K406" s="123">
        <v>0</v>
      </c>
      <c r="L406" s="123">
        <v>0</v>
      </c>
      <c r="M406" s="123">
        <v>0.05</v>
      </c>
      <c r="N406" s="123">
        <v>0.15720027000000003</v>
      </c>
      <c r="O406" s="74">
        <f t="shared" si="280"/>
        <v>4.1109083000000002</v>
      </c>
      <c r="P406" s="123">
        <v>0</v>
      </c>
      <c r="Q406" s="123">
        <v>0</v>
      </c>
      <c r="R406" s="123">
        <v>3.7804279200000002</v>
      </c>
      <c r="S406" s="123">
        <v>0.33048038000000002</v>
      </c>
      <c r="T406" s="74">
        <f t="shared" si="272"/>
        <v>10.201321319999998</v>
      </c>
      <c r="U406" s="123">
        <v>0</v>
      </c>
      <c r="V406" s="123">
        <v>10.007351279999998</v>
      </c>
      <c r="W406" s="123">
        <v>0</v>
      </c>
      <c r="X406" s="123">
        <v>0.19397003999999998</v>
      </c>
      <c r="Y406" s="74">
        <f t="shared" si="273"/>
        <v>9.0801361499999995</v>
      </c>
      <c r="Z406" s="123">
        <v>0</v>
      </c>
      <c r="AA406" s="123">
        <v>8.9197159199999998</v>
      </c>
      <c r="AB406" s="123">
        <v>4.8471220000000002E-2</v>
      </c>
      <c r="AC406" s="123">
        <v>0.11194901000000004</v>
      </c>
      <c r="AD406" s="123">
        <v>21.840999999999998</v>
      </c>
      <c r="AE406" s="74">
        <f t="shared" si="274"/>
        <v>19.79857165</v>
      </c>
      <c r="AF406" s="74">
        <f t="shared" si="275"/>
        <v>0</v>
      </c>
      <c r="AG406" s="74">
        <f t="shared" si="275"/>
        <v>15.772556</v>
      </c>
      <c r="AH406" s="74">
        <f t="shared" si="275"/>
        <v>3.23241595</v>
      </c>
      <c r="AI406" s="74">
        <f t="shared" si="275"/>
        <v>0.79359970000000002</v>
      </c>
      <c r="AJ406" s="74">
        <f t="shared" si="276"/>
        <v>0.15720026999999998</v>
      </c>
      <c r="AK406" s="123">
        <v>0</v>
      </c>
      <c r="AL406" s="123">
        <v>0</v>
      </c>
      <c r="AM406" s="123">
        <v>0</v>
      </c>
      <c r="AN406" s="123">
        <v>0.15720026999999998</v>
      </c>
      <c r="AO406" s="74">
        <f t="shared" si="277"/>
        <v>2.8045375800000003</v>
      </c>
      <c r="AP406" s="123">
        <v>0</v>
      </c>
      <c r="AQ406" s="123">
        <v>0</v>
      </c>
      <c r="AR406" s="123">
        <v>2.4740572000000003</v>
      </c>
      <c r="AS406" s="123">
        <v>0.33048038000000002</v>
      </c>
      <c r="AT406" s="74">
        <f t="shared" si="278"/>
        <v>0.9523287899999997</v>
      </c>
      <c r="AU406" s="123">
        <v>0</v>
      </c>
      <c r="AV406" s="123">
        <v>0</v>
      </c>
      <c r="AW406" s="123">
        <v>0.75835874999999975</v>
      </c>
      <c r="AX406" s="123">
        <v>0.1939700399999999</v>
      </c>
      <c r="AY406" s="74">
        <f t="shared" si="279"/>
        <v>15.88450501</v>
      </c>
      <c r="AZ406" s="123">
        <v>0</v>
      </c>
      <c r="BA406" s="123">
        <v>15.772556</v>
      </c>
      <c r="BB406" s="123">
        <v>0</v>
      </c>
      <c r="BC406" s="123">
        <v>0.11194901000000013</v>
      </c>
      <c r="BD406" s="19"/>
      <c r="BE406" s="19"/>
      <c r="BF406" s="40"/>
      <c r="BG406" s="52"/>
      <c r="BH406" s="52"/>
      <c r="BI406" s="52"/>
      <c r="BJ406" s="41"/>
      <c r="BK406" s="1"/>
      <c r="BL406" s="1"/>
      <c r="BM406" s="19"/>
    </row>
    <row r="407" spans="1:65" ht="47.25" x14ac:dyDescent="0.25">
      <c r="A407" s="49" t="s">
        <v>756</v>
      </c>
      <c r="B407" s="62" t="s">
        <v>789</v>
      </c>
      <c r="C407" s="51" t="s">
        <v>790</v>
      </c>
      <c r="D407" s="123">
        <v>5.0371999999999995</v>
      </c>
      <c r="E407" s="74">
        <f t="shared" si="269"/>
        <v>4.6033839599999995</v>
      </c>
      <c r="F407" s="74">
        <f t="shared" ref="F407:I415" si="281">K407+P407+U407+Z407</f>
        <v>0</v>
      </c>
      <c r="G407" s="74">
        <f t="shared" si="281"/>
        <v>3.2809120200000002</v>
      </c>
      <c r="H407" s="74">
        <f t="shared" si="281"/>
        <v>1.0088321599999999</v>
      </c>
      <c r="I407" s="74">
        <f t="shared" si="281"/>
        <v>0.31363977999999998</v>
      </c>
      <c r="J407" s="74">
        <f t="shared" si="271"/>
        <v>4.7959110000000013E-2</v>
      </c>
      <c r="K407" s="123">
        <v>0</v>
      </c>
      <c r="L407" s="123">
        <v>0</v>
      </c>
      <c r="M407" s="123">
        <v>0</v>
      </c>
      <c r="N407" s="123">
        <v>4.7959110000000013E-2</v>
      </c>
      <c r="O407" s="74">
        <f t="shared" si="280"/>
        <v>1.22944177</v>
      </c>
      <c r="P407" s="123">
        <v>0</v>
      </c>
      <c r="Q407" s="123">
        <v>0</v>
      </c>
      <c r="R407" s="123">
        <v>0.99793127999999998</v>
      </c>
      <c r="S407" s="123">
        <v>0.23151049000000001</v>
      </c>
      <c r="T407" s="74">
        <f t="shared" si="272"/>
        <v>0.12908517000000005</v>
      </c>
      <c r="U407" s="123">
        <v>0</v>
      </c>
      <c r="V407" s="123">
        <v>0</v>
      </c>
      <c r="W407" s="123">
        <v>0</v>
      </c>
      <c r="X407" s="123">
        <v>0.12908517000000005</v>
      </c>
      <c r="Y407" s="74">
        <f t="shared" si="273"/>
        <v>3.1968979100000001</v>
      </c>
      <c r="Z407" s="123">
        <v>0</v>
      </c>
      <c r="AA407" s="123">
        <v>3.2809120200000002</v>
      </c>
      <c r="AB407" s="123">
        <v>1.090088E-2</v>
      </c>
      <c r="AC407" s="123">
        <v>-9.4914990000000102E-2</v>
      </c>
      <c r="AD407" s="123">
        <v>4.351</v>
      </c>
      <c r="AE407" s="74">
        <f t="shared" si="274"/>
        <v>1.1543332500000001</v>
      </c>
      <c r="AF407" s="74">
        <f t="shared" si="275"/>
        <v>0</v>
      </c>
      <c r="AG407" s="74">
        <f t="shared" si="275"/>
        <v>0</v>
      </c>
      <c r="AH407" s="74">
        <f t="shared" si="275"/>
        <v>0.84069347000000005</v>
      </c>
      <c r="AI407" s="74">
        <f t="shared" si="275"/>
        <v>0.31363978000000003</v>
      </c>
      <c r="AJ407" s="74">
        <f t="shared" si="276"/>
        <v>4.7959109999999999E-2</v>
      </c>
      <c r="AK407" s="123">
        <v>0</v>
      </c>
      <c r="AL407" s="123">
        <v>0</v>
      </c>
      <c r="AM407" s="123">
        <v>0</v>
      </c>
      <c r="AN407" s="123">
        <v>4.7959109999999999E-2</v>
      </c>
      <c r="AO407" s="74">
        <f t="shared" si="277"/>
        <v>0.23151049000000004</v>
      </c>
      <c r="AP407" s="123">
        <v>0</v>
      </c>
      <c r="AQ407" s="123">
        <v>0</v>
      </c>
      <c r="AR407" s="123">
        <v>0</v>
      </c>
      <c r="AS407" s="123">
        <v>0.23151049000000004</v>
      </c>
      <c r="AT407" s="74">
        <f t="shared" si="278"/>
        <v>0.12908516999999997</v>
      </c>
      <c r="AU407" s="123">
        <v>0</v>
      </c>
      <c r="AV407" s="123">
        <v>0</v>
      </c>
      <c r="AW407" s="123">
        <v>0</v>
      </c>
      <c r="AX407" s="123">
        <v>0.12908516999999997</v>
      </c>
      <c r="AY407" s="74">
        <f t="shared" si="279"/>
        <v>0.74577848000000002</v>
      </c>
      <c r="AZ407" s="123">
        <v>0</v>
      </c>
      <c r="BA407" s="123">
        <v>0</v>
      </c>
      <c r="BB407" s="123">
        <v>0.84069347000000005</v>
      </c>
      <c r="BC407" s="123">
        <v>-9.4914989999999977E-2</v>
      </c>
      <c r="BD407" s="19"/>
      <c r="BE407" s="19"/>
      <c r="BF407" s="40"/>
      <c r="BG407" s="52"/>
      <c r="BH407" s="52"/>
      <c r="BI407" s="52"/>
      <c r="BJ407" s="41"/>
      <c r="BK407" s="1"/>
      <c r="BL407" s="1"/>
      <c r="BM407" s="19"/>
    </row>
    <row r="408" spans="1:65" ht="47.25" x14ac:dyDescent="0.25">
      <c r="A408" s="49" t="s">
        <v>756</v>
      </c>
      <c r="B408" s="62" t="s">
        <v>791</v>
      </c>
      <c r="C408" s="51" t="s">
        <v>792</v>
      </c>
      <c r="D408" s="123">
        <v>30.213071407999998</v>
      </c>
      <c r="E408" s="74">
        <f t="shared" si="269"/>
        <v>33.343498799999999</v>
      </c>
      <c r="F408" s="74">
        <f t="shared" si="281"/>
        <v>0</v>
      </c>
      <c r="G408" s="74">
        <f t="shared" si="281"/>
        <v>25.412553599999999</v>
      </c>
      <c r="H408" s="74">
        <f t="shared" si="281"/>
        <v>6.9975125800000004</v>
      </c>
      <c r="I408" s="74">
        <f t="shared" si="281"/>
        <v>0.93343262000000005</v>
      </c>
      <c r="J408" s="74">
        <f t="shared" si="271"/>
        <v>0.19054906999999999</v>
      </c>
      <c r="K408" s="123">
        <v>0</v>
      </c>
      <c r="L408" s="123">
        <v>0</v>
      </c>
      <c r="M408" s="123">
        <v>7.0000000000000007E-2</v>
      </c>
      <c r="N408" s="123">
        <v>0.12054906999999998</v>
      </c>
      <c r="O408" s="74">
        <f t="shared" si="280"/>
        <v>7.1615451099999996</v>
      </c>
      <c r="P408" s="123">
        <v>0</v>
      </c>
      <c r="Q408" s="123">
        <v>0</v>
      </c>
      <c r="R408" s="123">
        <v>6.8381786399999998</v>
      </c>
      <c r="S408" s="123">
        <v>0.32336646999999996</v>
      </c>
      <c r="T408" s="74">
        <f t="shared" si="272"/>
        <v>10.990161859999999</v>
      </c>
      <c r="U408" s="123">
        <v>0</v>
      </c>
      <c r="V408" s="123">
        <v>10.62264132</v>
      </c>
      <c r="W408" s="123">
        <v>0</v>
      </c>
      <c r="X408" s="123">
        <v>0.36752054000000001</v>
      </c>
      <c r="Y408" s="74">
        <f t="shared" si="273"/>
        <v>15.001242759999998</v>
      </c>
      <c r="Z408" s="123">
        <v>0</v>
      </c>
      <c r="AA408" s="123">
        <v>14.789912279999999</v>
      </c>
      <c r="AB408" s="123">
        <v>8.9333940000000014E-2</v>
      </c>
      <c r="AC408" s="123">
        <v>0.1219965400000001</v>
      </c>
      <c r="AD408" s="123">
        <v>25.395</v>
      </c>
      <c r="AE408" s="74">
        <f t="shared" si="274"/>
        <v>27.941821110000003</v>
      </c>
      <c r="AF408" s="74">
        <f t="shared" si="275"/>
        <v>0</v>
      </c>
      <c r="AG408" s="74">
        <f t="shared" si="275"/>
        <v>21.177128</v>
      </c>
      <c r="AH408" s="74">
        <f t="shared" si="275"/>
        <v>5.8312604900000009</v>
      </c>
      <c r="AI408" s="74">
        <f t="shared" si="275"/>
        <v>0.93343261999999994</v>
      </c>
      <c r="AJ408" s="74">
        <f t="shared" si="276"/>
        <v>0.12054906999999999</v>
      </c>
      <c r="AK408" s="123">
        <v>0</v>
      </c>
      <c r="AL408" s="123">
        <v>0</v>
      </c>
      <c r="AM408" s="123">
        <v>0</v>
      </c>
      <c r="AN408" s="123">
        <v>0.12054906999999999</v>
      </c>
      <c r="AO408" s="74">
        <f t="shared" si="277"/>
        <v>4.9999432299999995</v>
      </c>
      <c r="AP408" s="123">
        <v>0</v>
      </c>
      <c r="AQ408" s="123">
        <v>0</v>
      </c>
      <c r="AR408" s="123">
        <v>4.6765767599999997</v>
      </c>
      <c r="AS408" s="123">
        <v>0.32336646999999996</v>
      </c>
      <c r="AT408" s="74">
        <f t="shared" si="278"/>
        <v>1.4475272900000007</v>
      </c>
      <c r="AU408" s="123">
        <v>0</v>
      </c>
      <c r="AV408" s="123">
        <v>0</v>
      </c>
      <c r="AW408" s="123">
        <v>1.0800067500000008</v>
      </c>
      <c r="AX408" s="123">
        <v>0.36752053999999995</v>
      </c>
      <c r="AY408" s="74">
        <f t="shared" si="279"/>
        <v>21.373801520000001</v>
      </c>
      <c r="AZ408" s="123">
        <v>0</v>
      </c>
      <c r="BA408" s="123">
        <v>21.177128</v>
      </c>
      <c r="BB408" s="123">
        <v>7.4676980000000448E-2</v>
      </c>
      <c r="BC408" s="123">
        <v>0.12199654000000004</v>
      </c>
      <c r="BD408" s="19"/>
      <c r="BE408" s="19"/>
      <c r="BF408" s="40"/>
      <c r="BG408" s="52"/>
      <c r="BH408" s="52"/>
      <c r="BI408" s="52"/>
      <c r="BJ408" s="41"/>
      <c r="BK408" s="1"/>
      <c r="BL408" s="1"/>
      <c r="BM408" s="19"/>
    </row>
    <row r="409" spans="1:65" ht="47.25" x14ac:dyDescent="0.25">
      <c r="A409" s="49" t="s">
        <v>756</v>
      </c>
      <c r="B409" s="62" t="s">
        <v>793</v>
      </c>
      <c r="C409" s="51" t="s">
        <v>794</v>
      </c>
      <c r="D409" s="123">
        <v>33.234100000000005</v>
      </c>
      <c r="E409" s="74">
        <f t="shared" si="269"/>
        <v>0</v>
      </c>
      <c r="F409" s="74">
        <f t="shared" si="281"/>
        <v>0</v>
      </c>
      <c r="G409" s="74">
        <f t="shared" si="281"/>
        <v>0</v>
      </c>
      <c r="H409" s="74">
        <f t="shared" si="281"/>
        <v>0</v>
      </c>
      <c r="I409" s="74">
        <f t="shared" si="281"/>
        <v>0</v>
      </c>
      <c r="J409" s="74">
        <f t="shared" si="271"/>
        <v>0</v>
      </c>
      <c r="K409" s="123">
        <v>0</v>
      </c>
      <c r="L409" s="123">
        <v>0</v>
      </c>
      <c r="M409" s="123">
        <v>0</v>
      </c>
      <c r="N409" s="123">
        <v>0</v>
      </c>
      <c r="O409" s="74">
        <f t="shared" si="280"/>
        <v>0</v>
      </c>
      <c r="P409" s="123">
        <v>0</v>
      </c>
      <c r="Q409" s="123">
        <v>0</v>
      </c>
      <c r="R409" s="123">
        <v>0</v>
      </c>
      <c r="S409" s="123">
        <v>0</v>
      </c>
      <c r="T409" s="74">
        <f t="shared" si="272"/>
        <v>0</v>
      </c>
      <c r="U409" s="123">
        <v>0</v>
      </c>
      <c r="V409" s="123">
        <v>0</v>
      </c>
      <c r="W409" s="123">
        <v>0</v>
      </c>
      <c r="X409" s="123">
        <v>0</v>
      </c>
      <c r="Y409" s="74">
        <f t="shared" si="273"/>
        <v>0</v>
      </c>
      <c r="Z409" s="123">
        <v>0</v>
      </c>
      <c r="AA409" s="123">
        <v>0</v>
      </c>
      <c r="AB409" s="123">
        <v>0</v>
      </c>
      <c r="AC409" s="123">
        <v>0</v>
      </c>
      <c r="AD409" s="123">
        <v>30.962319999999998</v>
      </c>
      <c r="AE409" s="74">
        <f t="shared" si="274"/>
        <v>0</v>
      </c>
      <c r="AF409" s="74">
        <f t="shared" si="275"/>
        <v>0</v>
      </c>
      <c r="AG409" s="74">
        <f t="shared" si="275"/>
        <v>0</v>
      </c>
      <c r="AH409" s="74">
        <f t="shared" si="275"/>
        <v>0</v>
      </c>
      <c r="AI409" s="74">
        <f t="shared" si="275"/>
        <v>0</v>
      </c>
      <c r="AJ409" s="74">
        <f t="shared" si="276"/>
        <v>0</v>
      </c>
      <c r="AK409" s="123">
        <v>0</v>
      </c>
      <c r="AL409" s="123">
        <v>0</v>
      </c>
      <c r="AM409" s="123">
        <v>0</v>
      </c>
      <c r="AN409" s="123">
        <v>0</v>
      </c>
      <c r="AO409" s="74">
        <f t="shared" si="277"/>
        <v>0</v>
      </c>
      <c r="AP409" s="123">
        <v>0</v>
      </c>
      <c r="AQ409" s="123">
        <v>0</v>
      </c>
      <c r="AR409" s="123">
        <v>0</v>
      </c>
      <c r="AS409" s="123">
        <v>0</v>
      </c>
      <c r="AT409" s="74">
        <f t="shared" si="278"/>
        <v>0</v>
      </c>
      <c r="AU409" s="123">
        <v>0</v>
      </c>
      <c r="AV409" s="123">
        <v>0</v>
      </c>
      <c r="AW409" s="123">
        <v>0</v>
      </c>
      <c r="AX409" s="123">
        <v>0</v>
      </c>
      <c r="AY409" s="74">
        <f t="shared" si="279"/>
        <v>0</v>
      </c>
      <c r="AZ409" s="123">
        <v>0</v>
      </c>
      <c r="BA409" s="123">
        <v>0</v>
      </c>
      <c r="BB409" s="123">
        <v>0</v>
      </c>
      <c r="BC409" s="123">
        <v>0</v>
      </c>
      <c r="BD409" s="19"/>
      <c r="BE409" s="19"/>
      <c r="BF409" s="40"/>
      <c r="BG409" s="52"/>
      <c r="BH409" s="52"/>
      <c r="BI409" s="52"/>
      <c r="BJ409" s="41"/>
      <c r="BK409" s="1"/>
      <c r="BL409" s="1"/>
      <c r="BM409" s="19"/>
    </row>
    <row r="410" spans="1:65" ht="31.5" x14ac:dyDescent="0.25">
      <c r="A410" s="49" t="s">
        <v>756</v>
      </c>
      <c r="B410" s="62" t="s">
        <v>795</v>
      </c>
      <c r="C410" s="51" t="s">
        <v>796</v>
      </c>
      <c r="D410" s="123">
        <v>0.13020518</v>
      </c>
      <c r="E410" s="74">
        <f t="shared" si="269"/>
        <v>0.13020518</v>
      </c>
      <c r="F410" s="74">
        <f t="shared" si="281"/>
        <v>0</v>
      </c>
      <c r="G410" s="74">
        <f t="shared" si="281"/>
        <v>0.13020518</v>
      </c>
      <c r="H410" s="74">
        <f t="shared" si="281"/>
        <v>0</v>
      </c>
      <c r="I410" s="74">
        <f t="shared" si="281"/>
        <v>0</v>
      </c>
      <c r="J410" s="74">
        <f t="shared" si="271"/>
        <v>0.13020518</v>
      </c>
      <c r="K410" s="123">
        <v>0</v>
      </c>
      <c r="L410" s="123">
        <v>0.13020518</v>
      </c>
      <c r="M410" s="123">
        <v>0</v>
      </c>
      <c r="N410" s="123">
        <v>0</v>
      </c>
      <c r="O410" s="74">
        <f t="shared" si="280"/>
        <v>0</v>
      </c>
      <c r="P410" s="123">
        <v>0</v>
      </c>
      <c r="Q410" s="123">
        <v>0</v>
      </c>
      <c r="R410" s="123">
        <v>0</v>
      </c>
      <c r="S410" s="123">
        <v>0</v>
      </c>
      <c r="T410" s="74">
        <f t="shared" si="272"/>
        <v>0</v>
      </c>
      <c r="U410" s="123">
        <v>0</v>
      </c>
      <c r="V410" s="123">
        <v>0</v>
      </c>
      <c r="W410" s="123">
        <v>0</v>
      </c>
      <c r="X410" s="123">
        <v>0</v>
      </c>
      <c r="Y410" s="74">
        <f t="shared" si="273"/>
        <v>0</v>
      </c>
      <c r="Z410" s="123">
        <v>0</v>
      </c>
      <c r="AA410" s="123">
        <v>0</v>
      </c>
      <c r="AB410" s="123">
        <v>0</v>
      </c>
      <c r="AC410" s="123">
        <v>0</v>
      </c>
      <c r="AD410" s="123">
        <v>0</v>
      </c>
      <c r="AE410" s="74">
        <f t="shared" si="274"/>
        <v>0</v>
      </c>
      <c r="AF410" s="74">
        <f t="shared" si="275"/>
        <v>0</v>
      </c>
      <c r="AG410" s="74">
        <f t="shared" si="275"/>
        <v>0</v>
      </c>
      <c r="AH410" s="74">
        <f t="shared" si="275"/>
        <v>0</v>
      </c>
      <c r="AI410" s="74">
        <f t="shared" si="275"/>
        <v>0</v>
      </c>
      <c r="AJ410" s="74">
        <f t="shared" si="276"/>
        <v>0</v>
      </c>
      <c r="AK410" s="123">
        <v>0</v>
      </c>
      <c r="AL410" s="123">
        <v>0</v>
      </c>
      <c r="AM410" s="123">
        <v>0</v>
      </c>
      <c r="AN410" s="123">
        <v>0</v>
      </c>
      <c r="AO410" s="74">
        <f t="shared" si="277"/>
        <v>0</v>
      </c>
      <c r="AP410" s="123">
        <v>0</v>
      </c>
      <c r="AQ410" s="123">
        <v>0</v>
      </c>
      <c r="AR410" s="123">
        <v>0</v>
      </c>
      <c r="AS410" s="123">
        <v>0</v>
      </c>
      <c r="AT410" s="74">
        <f t="shared" si="278"/>
        <v>0</v>
      </c>
      <c r="AU410" s="123">
        <v>0</v>
      </c>
      <c r="AV410" s="123">
        <v>0</v>
      </c>
      <c r="AW410" s="123">
        <v>0</v>
      </c>
      <c r="AX410" s="123">
        <v>0</v>
      </c>
      <c r="AY410" s="74">
        <f t="shared" si="279"/>
        <v>0</v>
      </c>
      <c r="AZ410" s="123">
        <v>0</v>
      </c>
      <c r="BA410" s="123">
        <v>0</v>
      </c>
      <c r="BB410" s="123">
        <v>0</v>
      </c>
      <c r="BC410" s="123">
        <v>0</v>
      </c>
      <c r="BD410" s="19"/>
      <c r="BE410" s="19"/>
      <c r="BF410" s="40"/>
      <c r="BG410" s="52"/>
      <c r="BH410" s="52"/>
      <c r="BI410" s="52"/>
      <c r="BJ410" s="41"/>
      <c r="BK410" s="1"/>
      <c r="BL410" s="1"/>
      <c r="BM410" s="19"/>
    </row>
    <row r="411" spans="1:65" ht="31.5" x14ac:dyDescent="0.25">
      <c r="A411" s="49" t="s">
        <v>756</v>
      </c>
      <c r="B411" s="62" t="s">
        <v>797</v>
      </c>
      <c r="C411" s="51" t="s">
        <v>798</v>
      </c>
      <c r="D411" s="123">
        <v>0.82070315999999988</v>
      </c>
      <c r="E411" s="74">
        <f t="shared" si="269"/>
        <v>0.82070315999999999</v>
      </c>
      <c r="F411" s="74">
        <f t="shared" si="281"/>
        <v>0</v>
      </c>
      <c r="G411" s="74">
        <f t="shared" si="281"/>
        <v>0.82070315999999999</v>
      </c>
      <c r="H411" s="74">
        <f t="shared" si="281"/>
        <v>0</v>
      </c>
      <c r="I411" s="74">
        <f t="shared" si="281"/>
        <v>0</v>
      </c>
      <c r="J411" s="74">
        <f t="shared" si="271"/>
        <v>0.82070315999999999</v>
      </c>
      <c r="K411" s="123">
        <v>0</v>
      </c>
      <c r="L411" s="123">
        <v>0.82070315999999999</v>
      </c>
      <c r="M411" s="123">
        <v>0</v>
      </c>
      <c r="N411" s="123">
        <v>0</v>
      </c>
      <c r="O411" s="74">
        <f t="shared" si="280"/>
        <v>0</v>
      </c>
      <c r="P411" s="123">
        <v>0</v>
      </c>
      <c r="Q411" s="123">
        <v>0</v>
      </c>
      <c r="R411" s="123">
        <v>0</v>
      </c>
      <c r="S411" s="123">
        <v>0</v>
      </c>
      <c r="T411" s="74">
        <f t="shared" si="272"/>
        <v>0</v>
      </c>
      <c r="U411" s="123">
        <v>0</v>
      </c>
      <c r="V411" s="123">
        <v>0</v>
      </c>
      <c r="W411" s="123">
        <v>0</v>
      </c>
      <c r="X411" s="123">
        <v>0</v>
      </c>
      <c r="Y411" s="74">
        <f t="shared" si="273"/>
        <v>0</v>
      </c>
      <c r="Z411" s="123">
        <v>0</v>
      </c>
      <c r="AA411" s="123">
        <v>0</v>
      </c>
      <c r="AB411" s="123">
        <v>0</v>
      </c>
      <c r="AC411" s="123">
        <v>0</v>
      </c>
      <c r="AD411" s="123">
        <v>0</v>
      </c>
      <c r="AE411" s="74">
        <f t="shared" si="274"/>
        <v>0</v>
      </c>
      <c r="AF411" s="74">
        <f t="shared" si="275"/>
        <v>0</v>
      </c>
      <c r="AG411" s="74">
        <f t="shared" si="275"/>
        <v>0</v>
      </c>
      <c r="AH411" s="74">
        <f t="shared" si="275"/>
        <v>0</v>
      </c>
      <c r="AI411" s="74">
        <f t="shared" si="275"/>
        <v>0</v>
      </c>
      <c r="AJ411" s="74">
        <f t="shared" si="276"/>
        <v>0</v>
      </c>
      <c r="AK411" s="123">
        <v>0</v>
      </c>
      <c r="AL411" s="123">
        <v>0</v>
      </c>
      <c r="AM411" s="123">
        <v>0</v>
      </c>
      <c r="AN411" s="123">
        <v>0</v>
      </c>
      <c r="AO411" s="74">
        <f t="shared" si="277"/>
        <v>0</v>
      </c>
      <c r="AP411" s="123">
        <v>0</v>
      </c>
      <c r="AQ411" s="123">
        <v>0</v>
      </c>
      <c r="AR411" s="123">
        <v>0</v>
      </c>
      <c r="AS411" s="123">
        <v>0</v>
      </c>
      <c r="AT411" s="74">
        <f t="shared" si="278"/>
        <v>0</v>
      </c>
      <c r="AU411" s="123">
        <v>0</v>
      </c>
      <c r="AV411" s="123">
        <v>0</v>
      </c>
      <c r="AW411" s="123">
        <v>0</v>
      </c>
      <c r="AX411" s="123">
        <v>0</v>
      </c>
      <c r="AY411" s="74">
        <f t="shared" si="279"/>
        <v>0</v>
      </c>
      <c r="AZ411" s="123">
        <v>0</v>
      </c>
      <c r="BA411" s="123">
        <v>0</v>
      </c>
      <c r="BB411" s="123">
        <v>0</v>
      </c>
      <c r="BC411" s="123">
        <v>0</v>
      </c>
      <c r="BD411" s="19"/>
      <c r="BE411" s="19"/>
      <c r="BF411" s="40"/>
      <c r="BG411" s="52"/>
      <c r="BH411" s="52"/>
      <c r="BI411" s="52"/>
      <c r="BJ411" s="41"/>
      <c r="BK411" s="1"/>
      <c r="BL411" s="1"/>
      <c r="BM411" s="19"/>
    </row>
    <row r="412" spans="1:65" ht="63" x14ac:dyDescent="0.25">
      <c r="A412" s="49" t="s">
        <v>756</v>
      </c>
      <c r="B412" s="62" t="s">
        <v>799</v>
      </c>
      <c r="C412" s="51" t="s">
        <v>800</v>
      </c>
      <c r="D412" s="123">
        <v>1.9194636</v>
      </c>
      <c r="E412" s="74">
        <f>SUBTOTAL(9,F412:I412)</f>
        <v>0.09</v>
      </c>
      <c r="F412" s="74">
        <f t="shared" si="281"/>
        <v>0</v>
      </c>
      <c r="G412" s="74">
        <f t="shared" si="281"/>
        <v>0</v>
      </c>
      <c r="H412" s="74">
        <f t="shared" si="281"/>
        <v>0</v>
      </c>
      <c r="I412" s="74">
        <f t="shared" si="281"/>
        <v>0.09</v>
      </c>
      <c r="J412" s="74">
        <f>SUBTOTAL(9,K412:N412)</f>
        <v>0</v>
      </c>
      <c r="K412" s="123">
        <v>0</v>
      </c>
      <c r="L412" s="123">
        <v>0</v>
      </c>
      <c r="M412" s="123">
        <v>0</v>
      </c>
      <c r="N412" s="123">
        <v>0</v>
      </c>
      <c r="O412" s="74">
        <f>SUBTOTAL(9,P412:S412)</f>
        <v>0</v>
      </c>
      <c r="P412" s="123">
        <v>0</v>
      </c>
      <c r="Q412" s="123">
        <v>0</v>
      </c>
      <c r="R412" s="123">
        <v>0</v>
      </c>
      <c r="S412" s="123">
        <v>0</v>
      </c>
      <c r="T412" s="74">
        <f t="shared" si="272"/>
        <v>0</v>
      </c>
      <c r="U412" s="123">
        <v>0</v>
      </c>
      <c r="V412" s="123">
        <v>0</v>
      </c>
      <c r="W412" s="123">
        <v>0</v>
      </c>
      <c r="X412" s="123">
        <v>0</v>
      </c>
      <c r="Y412" s="74">
        <f t="shared" si="273"/>
        <v>0.09</v>
      </c>
      <c r="Z412" s="123">
        <v>0</v>
      </c>
      <c r="AA412" s="123">
        <v>0</v>
      </c>
      <c r="AB412" s="123">
        <v>0</v>
      </c>
      <c r="AC412" s="123">
        <v>0.09</v>
      </c>
      <c r="AD412" s="123">
        <v>1.599553</v>
      </c>
      <c r="AE412" s="74">
        <f t="shared" si="274"/>
        <v>0.09</v>
      </c>
      <c r="AF412" s="74">
        <f t="shared" si="275"/>
        <v>0</v>
      </c>
      <c r="AG412" s="74">
        <f t="shared" si="275"/>
        <v>0</v>
      </c>
      <c r="AH412" s="74">
        <f t="shared" si="275"/>
        <v>0</v>
      </c>
      <c r="AI412" s="74">
        <f t="shared" si="275"/>
        <v>0.09</v>
      </c>
      <c r="AJ412" s="74">
        <f t="shared" si="276"/>
        <v>0</v>
      </c>
      <c r="AK412" s="123">
        <v>0</v>
      </c>
      <c r="AL412" s="123">
        <v>0</v>
      </c>
      <c r="AM412" s="123">
        <v>0</v>
      </c>
      <c r="AN412" s="123">
        <v>0</v>
      </c>
      <c r="AO412" s="74">
        <f t="shared" si="277"/>
        <v>0</v>
      </c>
      <c r="AP412" s="123">
        <v>0</v>
      </c>
      <c r="AQ412" s="123">
        <v>0</v>
      </c>
      <c r="AR412" s="123">
        <v>0</v>
      </c>
      <c r="AS412" s="123">
        <v>0</v>
      </c>
      <c r="AT412" s="74">
        <f t="shared" si="278"/>
        <v>0.09</v>
      </c>
      <c r="AU412" s="123">
        <v>0</v>
      </c>
      <c r="AV412" s="123">
        <v>0</v>
      </c>
      <c r="AW412" s="123">
        <v>0</v>
      </c>
      <c r="AX412" s="123">
        <v>0.09</v>
      </c>
      <c r="AY412" s="74">
        <f t="shared" si="279"/>
        <v>0</v>
      </c>
      <c r="AZ412" s="123">
        <v>0</v>
      </c>
      <c r="BA412" s="123">
        <v>0</v>
      </c>
      <c r="BB412" s="123">
        <v>0</v>
      </c>
      <c r="BC412" s="123">
        <v>0</v>
      </c>
      <c r="BD412" s="19"/>
      <c r="BE412" s="19"/>
      <c r="BF412" s="40"/>
      <c r="BG412" s="52"/>
      <c r="BH412" s="52"/>
      <c r="BI412" s="52"/>
      <c r="BJ412" s="41"/>
      <c r="BK412" s="1"/>
      <c r="BL412" s="1"/>
      <c r="BM412" s="19"/>
    </row>
    <row r="413" spans="1:65" ht="31.5" x14ac:dyDescent="0.25">
      <c r="A413" s="49" t="s">
        <v>756</v>
      </c>
      <c r="B413" s="62" t="s">
        <v>801</v>
      </c>
      <c r="C413" s="51" t="s">
        <v>802</v>
      </c>
      <c r="D413" s="123">
        <v>8.1012696000000002</v>
      </c>
      <c r="E413" s="74">
        <f>SUBTOTAL(9,F413:I413)</f>
        <v>0.09</v>
      </c>
      <c r="F413" s="74">
        <f t="shared" si="281"/>
        <v>0</v>
      </c>
      <c r="G413" s="74">
        <f t="shared" si="281"/>
        <v>0</v>
      </c>
      <c r="H413" s="74">
        <f t="shared" si="281"/>
        <v>0</v>
      </c>
      <c r="I413" s="74">
        <f t="shared" si="281"/>
        <v>0.09</v>
      </c>
      <c r="J413" s="74">
        <f>SUBTOTAL(9,K413:N413)</f>
        <v>0</v>
      </c>
      <c r="K413" s="123">
        <v>0</v>
      </c>
      <c r="L413" s="123">
        <v>0</v>
      </c>
      <c r="M413" s="123">
        <v>0</v>
      </c>
      <c r="N413" s="123">
        <v>0</v>
      </c>
      <c r="O413" s="74">
        <f>SUBTOTAL(9,P413:S413)</f>
        <v>0</v>
      </c>
      <c r="P413" s="123">
        <v>0</v>
      </c>
      <c r="Q413" s="123">
        <v>0</v>
      </c>
      <c r="R413" s="123">
        <v>0</v>
      </c>
      <c r="S413" s="123">
        <v>0</v>
      </c>
      <c r="T413" s="74">
        <f t="shared" si="272"/>
        <v>0</v>
      </c>
      <c r="U413" s="123">
        <v>0</v>
      </c>
      <c r="V413" s="123">
        <v>0</v>
      </c>
      <c r="W413" s="123">
        <v>0</v>
      </c>
      <c r="X413" s="123">
        <v>0</v>
      </c>
      <c r="Y413" s="74">
        <f t="shared" si="273"/>
        <v>0.09</v>
      </c>
      <c r="Z413" s="123">
        <v>0</v>
      </c>
      <c r="AA413" s="123">
        <v>0</v>
      </c>
      <c r="AB413" s="123">
        <v>0</v>
      </c>
      <c r="AC413" s="123">
        <v>0.09</v>
      </c>
      <c r="AD413" s="123">
        <v>6.7510579999999996</v>
      </c>
      <c r="AE413" s="74">
        <f t="shared" si="274"/>
        <v>0.09</v>
      </c>
      <c r="AF413" s="74">
        <f t="shared" si="275"/>
        <v>0</v>
      </c>
      <c r="AG413" s="74">
        <f t="shared" si="275"/>
        <v>0</v>
      </c>
      <c r="AH413" s="74">
        <f t="shared" si="275"/>
        <v>0</v>
      </c>
      <c r="AI413" s="74">
        <f t="shared" si="275"/>
        <v>0.09</v>
      </c>
      <c r="AJ413" s="74">
        <f t="shared" si="276"/>
        <v>0</v>
      </c>
      <c r="AK413" s="123">
        <v>0</v>
      </c>
      <c r="AL413" s="123">
        <v>0</v>
      </c>
      <c r="AM413" s="123">
        <v>0</v>
      </c>
      <c r="AN413" s="123">
        <v>0</v>
      </c>
      <c r="AO413" s="74">
        <f t="shared" si="277"/>
        <v>0</v>
      </c>
      <c r="AP413" s="123">
        <v>0</v>
      </c>
      <c r="AQ413" s="123">
        <v>0</v>
      </c>
      <c r="AR413" s="123">
        <v>0</v>
      </c>
      <c r="AS413" s="123">
        <v>0</v>
      </c>
      <c r="AT413" s="74">
        <f t="shared" si="278"/>
        <v>0.09</v>
      </c>
      <c r="AU413" s="123">
        <v>0</v>
      </c>
      <c r="AV413" s="123">
        <v>0</v>
      </c>
      <c r="AW413" s="123">
        <v>0</v>
      </c>
      <c r="AX413" s="123">
        <v>0.09</v>
      </c>
      <c r="AY413" s="74">
        <f t="shared" si="279"/>
        <v>0</v>
      </c>
      <c r="AZ413" s="123">
        <v>0</v>
      </c>
      <c r="BA413" s="123">
        <v>0</v>
      </c>
      <c r="BB413" s="123">
        <v>0</v>
      </c>
      <c r="BC413" s="123">
        <v>0</v>
      </c>
      <c r="BD413" s="19"/>
      <c r="BE413" s="19"/>
      <c r="BF413" s="40"/>
      <c r="BG413" s="52"/>
      <c r="BH413" s="52"/>
      <c r="BI413" s="52"/>
      <c r="BJ413" s="41"/>
      <c r="BK413" s="1"/>
      <c r="BL413" s="1"/>
      <c r="BM413" s="19"/>
    </row>
    <row r="414" spans="1:65" ht="31.5" x14ac:dyDescent="0.25">
      <c r="A414" s="49" t="s">
        <v>756</v>
      </c>
      <c r="B414" s="62" t="s">
        <v>803</v>
      </c>
      <c r="C414" s="51" t="s">
        <v>804</v>
      </c>
      <c r="D414" s="123">
        <v>1.88953674</v>
      </c>
      <c r="E414" s="74">
        <f t="shared" si="269"/>
        <v>1.8986258300000001</v>
      </c>
      <c r="F414" s="74">
        <f t="shared" si="281"/>
        <v>0</v>
      </c>
      <c r="G414" s="74">
        <f t="shared" si="281"/>
        <v>1.8876179400000002</v>
      </c>
      <c r="H414" s="74">
        <f t="shared" si="281"/>
        <v>0</v>
      </c>
      <c r="I414" s="74">
        <f t="shared" si="281"/>
        <v>1.1007889999999999E-2</v>
      </c>
      <c r="J414" s="74">
        <f t="shared" si="271"/>
        <v>8.9536740000000004E-2</v>
      </c>
      <c r="K414" s="123">
        <v>0</v>
      </c>
      <c r="L414" s="123">
        <v>8.9536740000000004E-2</v>
      </c>
      <c r="M414" s="123">
        <v>0</v>
      </c>
      <c r="N414" s="123">
        <v>0</v>
      </c>
      <c r="O414" s="74">
        <f t="shared" si="280"/>
        <v>0.81652751999999995</v>
      </c>
      <c r="P414" s="123">
        <v>0</v>
      </c>
      <c r="Q414" s="123">
        <v>0.81652751999999995</v>
      </c>
      <c r="R414" s="123">
        <v>0</v>
      </c>
      <c r="S414" s="123">
        <v>0</v>
      </c>
      <c r="T414" s="74">
        <f t="shared" si="272"/>
        <v>0.8127534500000001</v>
      </c>
      <c r="U414" s="123">
        <v>0</v>
      </c>
      <c r="V414" s="123">
        <v>0.80174556000000008</v>
      </c>
      <c r="W414" s="123">
        <v>0</v>
      </c>
      <c r="X414" s="123">
        <v>1.1007889999999999E-2</v>
      </c>
      <c r="Y414" s="74">
        <f t="shared" si="273"/>
        <v>0.17980812000000002</v>
      </c>
      <c r="Z414" s="123">
        <v>0</v>
      </c>
      <c r="AA414" s="123">
        <v>0.17980812000000002</v>
      </c>
      <c r="AB414" s="123">
        <v>0</v>
      </c>
      <c r="AC414" s="123">
        <v>0</v>
      </c>
      <c r="AD414" s="123">
        <v>1.5</v>
      </c>
      <c r="AE414" s="74">
        <f t="shared" si="274"/>
        <v>1.50940889</v>
      </c>
      <c r="AF414" s="74">
        <f t="shared" si="275"/>
        <v>0</v>
      </c>
      <c r="AG414" s="74">
        <f t="shared" si="275"/>
        <v>1.4984010000000001</v>
      </c>
      <c r="AH414" s="74">
        <f t="shared" si="275"/>
        <v>0</v>
      </c>
      <c r="AI414" s="74">
        <f t="shared" si="275"/>
        <v>1.1007889999999999E-2</v>
      </c>
      <c r="AJ414" s="74">
        <f t="shared" si="276"/>
        <v>0</v>
      </c>
      <c r="AK414" s="123">
        <v>0</v>
      </c>
      <c r="AL414" s="123">
        <v>0</v>
      </c>
      <c r="AM414" s="123">
        <v>0</v>
      </c>
      <c r="AN414" s="123">
        <v>0</v>
      </c>
      <c r="AO414" s="74">
        <f t="shared" si="277"/>
        <v>0</v>
      </c>
      <c r="AP414" s="123">
        <v>0</v>
      </c>
      <c r="AQ414" s="123">
        <v>0</v>
      </c>
      <c r="AR414" s="123">
        <v>0</v>
      </c>
      <c r="AS414" s="123">
        <v>0</v>
      </c>
      <c r="AT414" s="74">
        <f t="shared" si="278"/>
        <v>1.50940889</v>
      </c>
      <c r="AU414" s="123">
        <v>0</v>
      </c>
      <c r="AV414" s="123">
        <v>1.4984010000000001</v>
      </c>
      <c r="AW414" s="123">
        <v>0</v>
      </c>
      <c r="AX414" s="123">
        <v>1.1007889999999999E-2</v>
      </c>
      <c r="AY414" s="74">
        <f t="shared" si="279"/>
        <v>0</v>
      </c>
      <c r="AZ414" s="123">
        <v>0</v>
      </c>
      <c r="BA414" s="123">
        <v>0</v>
      </c>
      <c r="BB414" s="123">
        <v>0</v>
      </c>
      <c r="BC414" s="123">
        <v>0</v>
      </c>
      <c r="BD414" s="19"/>
      <c r="BE414" s="19"/>
      <c r="BF414" s="40"/>
      <c r="BG414" s="52"/>
      <c r="BH414" s="52"/>
      <c r="BI414" s="52"/>
      <c r="BJ414" s="41"/>
      <c r="BK414" s="1"/>
      <c r="BL414" s="1"/>
      <c r="BM414" s="19"/>
    </row>
    <row r="415" spans="1:65" ht="47.25" x14ac:dyDescent="0.25">
      <c r="A415" s="49" t="s">
        <v>756</v>
      </c>
      <c r="B415" s="62" t="s">
        <v>805</v>
      </c>
      <c r="C415" s="51" t="s">
        <v>806</v>
      </c>
      <c r="D415" s="123">
        <v>24.686383760000002</v>
      </c>
      <c r="E415" s="74">
        <f t="shared" si="269"/>
        <v>10.11659719</v>
      </c>
      <c r="F415" s="74">
        <f t="shared" si="281"/>
        <v>0</v>
      </c>
      <c r="G415" s="74">
        <f t="shared" si="281"/>
        <v>8.24354136</v>
      </c>
      <c r="H415" s="74">
        <f t="shared" si="281"/>
        <v>0.23146897999999999</v>
      </c>
      <c r="I415" s="74">
        <f t="shared" si="281"/>
        <v>1.6415868499999999</v>
      </c>
      <c r="J415" s="74">
        <f t="shared" si="271"/>
        <v>3.0672638399999999</v>
      </c>
      <c r="K415" s="123">
        <v>0</v>
      </c>
      <c r="L415" s="123">
        <v>2.9211837599999999</v>
      </c>
      <c r="M415" s="123">
        <v>0</v>
      </c>
      <c r="N415" s="123">
        <v>0.14608007999999997</v>
      </c>
      <c r="O415" s="74">
        <f t="shared" si="280"/>
        <v>0.36074717999999995</v>
      </c>
      <c r="P415" s="123">
        <v>0</v>
      </c>
      <c r="Q415" s="123">
        <v>0</v>
      </c>
      <c r="R415" s="123">
        <v>0</v>
      </c>
      <c r="S415" s="123">
        <v>0.36074717999999995</v>
      </c>
      <c r="T415" s="74">
        <f t="shared" si="272"/>
        <v>2.71075935</v>
      </c>
      <c r="U415" s="123">
        <v>0</v>
      </c>
      <c r="V415" s="123">
        <v>2.1609672</v>
      </c>
      <c r="W415" s="123">
        <v>0</v>
      </c>
      <c r="X415" s="123">
        <v>0.54979214999999981</v>
      </c>
      <c r="Y415" s="74">
        <f t="shared" si="273"/>
        <v>3.9778268200000002</v>
      </c>
      <c r="Z415" s="123">
        <v>0</v>
      </c>
      <c r="AA415" s="123">
        <v>3.1613904000000002</v>
      </c>
      <c r="AB415" s="123">
        <v>0.23146897999999999</v>
      </c>
      <c r="AC415" s="123">
        <v>0.58496744000000034</v>
      </c>
      <c r="AD415" s="123">
        <v>22.500000010000001</v>
      </c>
      <c r="AE415" s="74">
        <f t="shared" si="274"/>
        <v>18.257817999999997</v>
      </c>
      <c r="AF415" s="74">
        <f t="shared" si="275"/>
        <v>0</v>
      </c>
      <c r="AG415" s="74">
        <f t="shared" si="275"/>
        <v>16.420081999999997</v>
      </c>
      <c r="AH415" s="74">
        <f t="shared" si="275"/>
        <v>0.19614914999999999</v>
      </c>
      <c r="AI415" s="74">
        <f t="shared" si="275"/>
        <v>1.6415868499999999</v>
      </c>
      <c r="AJ415" s="74">
        <f t="shared" si="276"/>
        <v>0.14608008</v>
      </c>
      <c r="AK415" s="123">
        <v>0</v>
      </c>
      <c r="AL415" s="123">
        <v>0</v>
      </c>
      <c r="AM415" s="123">
        <v>0</v>
      </c>
      <c r="AN415" s="123">
        <v>0.14608008</v>
      </c>
      <c r="AO415" s="74">
        <f t="shared" si="277"/>
        <v>0.62534452000000007</v>
      </c>
      <c r="AP415" s="123">
        <v>0</v>
      </c>
      <c r="AQ415" s="123">
        <v>0</v>
      </c>
      <c r="AR415" s="123">
        <v>0</v>
      </c>
      <c r="AS415" s="123">
        <v>0.62534452000000007</v>
      </c>
      <c r="AT415" s="74">
        <f t="shared" si="278"/>
        <v>0.54979215000000003</v>
      </c>
      <c r="AU415" s="123">
        <v>0</v>
      </c>
      <c r="AV415" s="123">
        <v>0</v>
      </c>
      <c r="AW415" s="123">
        <v>0</v>
      </c>
      <c r="AX415" s="123">
        <v>0.54979215000000003</v>
      </c>
      <c r="AY415" s="74">
        <f t="shared" si="279"/>
        <v>16.936601249999995</v>
      </c>
      <c r="AZ415" s="123">
        <v>0</v>
      </c>
      <c r="BA415" s="123">
        <v>16.420081999999997</v>
      </c>
      <c r="BB415" s="123">
        <v>0.19614914999999999</v>
      </c>
      <c r="BC415" s="123">
        <v>0.32037009999999988</v>
      </c>
      <c r="BD415" s="19"/>
      <c r="BE415" s="19"/>
      <c r="BF415" s="40"/>
      <c r="BG415" s="52"/>
      <c r="BH415" s="52"/>
      <c r="BI415" s="52"/>
      <c r="BJ415" s="41"/>
      <c r="BK415" s="1"/>
      <c r="BL415" s="1"/>
      <c r="BM415" s="19"/>
    </row>
    <row r="416" spans="1:65" s="19" customFormat="1" ht="31.5" x14ac:dyDescent="0.25">
      <c r="A416" s="45" t="s">
        <v>807</v>
      </c>
      <c r="B416" s="48" t="s">
        <v>230</v>
      </c>
      <c r="C416" s="47" t="s">
        <v>79</v>
      </c>
      <c r="D416" s="122">
        <f>SUM(D417:D440,D441:D443)+D444</f>
        <v>208.59173947199997</v>
      </c>
      <c r="E416" s="122">
        <f t="shared" ref="E416:BC416" si="282">SUM(E417:E440,E441:E443)+E444</f>
        <v>95.210156710000007</v>
      </c>
      <c r="F416" s="122">
        <f t="shared" si="282"/>
        <v>15.559084729999999</v>
      </c>
      <c r="G416" s="122">
        <f t="shared" si="282"/>
        <v>67.073163159999993</v>
      </c>
      <c r="H416" s="122">
        <f t="shared" si="282"/>
        <v>8.1741626600000004</v>
      </c>
      <c r="I416" s="122">
        <f t="shared" si="282"/>
        <v>4.4037461600000007</v>
      </c>
      <c r="J416" s="122">
        <f t="shared" si="282"/>
        <v>26.507088939999999</v>
      </c>
      <c r="K416" s="122">
        <f t="shared" si="282"/>
        <v>1.1850851899999999</v>
      </c>
      <c r="L416" s="122">
        <f t="shared" si="282"/>
        <v>19.466452990000001</v>
      </c>
      <c r="M416" s="122">
        <f t="shared" si="282"/>
        <v>4.8</v>
      </c>
      <c r="N416" s="122">
        <f t="shared" si="282"/>
        <v>1.05555076</v>
      </c>
      <c r="O416" s="122">
        <f t="shared" si="282"/>
        <v>13.10424175</v>
      </c>
      <c r="P416" s="122">
        <f t="shared" si="282"/>
        <v>4.3734989000000004</v>
      </c>
      <c r="Q416" s="122">
        <f t="shared" si="282"/>
        <v>5.77309758</v>
      </c>
      <c r="R416" s="122">
        <f t="shared" si="282"/>
        <v>1.2732000000000001</v>
      </c>
      <c r="S416" s="122">
        <f t="shared" si="282"/>
        <v>1.6844452699999997</v>
      </c>
      <c r="T416" s="122">
        <f t="shared" si="282"/>
        <v>29.231883650000007</v>
      </c>
      <c r="U416" s="122">
        <f t="shared" si="282"/>
        <v>0</v>
      </c>
      <c r="V416" s="122">
        <f t="shared" si="282"/>
        <v>28.050656640000003</v>
      </c>
      <c r="W416" s="122">
        <f t="shared" si="282"/>
        <v>0</v>
      </c>
      <c r="X416" s="122">
        <f t="shared" si="282"/>
        <v>1.1812270099999997</v>
      </c>
      <c r="Y416" s="122">
        <f t="shared" si="282"/>
        <v>26.36694237</v>
      </c>
      <c r="Z416" s="122">
        <f t="shared" si="282"/>
        <v>10.000500639999998</v>
      </c>
      <c r="AA416" s="122">
        <f t="shared" si="282"/>
        <v>13.78295595</v>
      </c>
      <c r="AB416" s="122">
        <f t="shared" si="282"/>
        <v>2.1009626600000004</v>
      </c>
      <c r="AC416" s="122">
        <f t="shared" si="282"/>
        <v>0.48252312000000069</v>
      </c>
      <c r="AD416" s="122">
        <f t="shared" si="282"/>
        <v>203.18127879000005</v>
      </c>
      <c r="AE416" s="122">
        <f t="shared" si="282"/>
        <v>73.850851779999999</v>
      </c>
      <c r="AF416" s="122">
        <f t="shared" si="282"/>
        <v>13.19036296</v>
      </c>
      <c r="AG416" s="122">
        <f t="shared" si="282"/>
        <v>40.098083559999992</v>
      </c>
      <c r="AH416" s="122">
        <f t="shared" si="282"/>
        <v>15.402182299999996</v>
      </c>
      <c r="AI416" s="122">
        <f t="shared" si="282"/>
        <v>5.1602229599999996</v>
      </c>
      <c r="AJ416" s="122">
        <f t="shared" si="282"/>
        <v>2.1545304999999999</v>
      </c>
      <c r="AK416" s="122">
        <f t="shared" si="282"/>
        <v>1.0989797399999999</v>
      </c>
      <c r="AL416" s="122">
        <f t="shared" si="282"/>
        <v>0</v>
      </c>
      <c r="AM416" s="122">
        <f t="shared" si="282"/>
        <v>0</v>
      </c>
      <c r="AN416" s="122">
        <f t="shared" si="282"/>
        <v>1.05555076</v>
      </c>
      <c r="AO416" s="122">
        <f t="shared" si="282"/>
        <v>13.44974111</v>
      </c>
      <c r="AP416" s="122">
        <f t="shared" si="282"/>
        <v>2.8456790000000001</v>
      </c>
      <c r="AQ416" s="122">
        <f t="shared" si="282"/>
        <v>0</v>
      </c>
      <c r="AR416" s="122">
        <f t="shared" si="282"/>
        <v>8.1218540000000008</v>
      </c>
      <c r="AS416" s="122">
        <f t="shared" si="282"/>
        <v>2.4822081100000002</v>
      </c>
      <c r="AT416" s="122">
        <f t="shared" si="282"/>
        <v>4.8123290199999982</v>
      </c>
      <c r="AU416" s="122">
        <f t="shared" si="282"/>
        <v>1.6901954299999999</v>
      </c>
      <c r="AV416" s="122">
        <f t="shared" si="282"/>
        <v>1.7377759999999998</v>
      </c>
      <c r="AW416" s="122">
        <f t="shared" si="282"/>
        <v>0.18109656999999832</v>
      </c>
      <c r="AX416" s="122">
        <f t="shared" si="282"/>
        <v>1.2032610200000002</v>
      </c>
      <c r="AY416" s="122">
        <f t="shared" si="282"/>
        <v>53.434251149999994</v>
      </c>
      <c r="AZ416" s="122">
        <f t="shared" si="282"/>
        <v>7.5555087899999993</v>
      </c>
      <c r="BA416" s="122">
        <f t="shared" si="282"/>
        <v>38.360307559999995</v>
      </c>
      <c r="BB416" s="122">
        <f t="shared" si="282"/>
        <v>7.0992317299999996</v>
      </c>
      <c r="BC416" s="122">
        <f t="shared" si="282"/>
        <v>0.41920307000000007</v>
      </c>
      <c r="BF416" s="40"/>
      <c r="BJ416" s="41"/>
    </row>
    <row r="417" spans="1:65" ht="63" x14ac:dyDescent="0.25">
      <c r="A417" s="49" t="s">
        <v>807</v>
      </c>
      <c r="B417" s="81" t="s">
        <v>808</v>
      </c>
      <c r="C417" s="51" t="s">
        <v>809</v>
      </c>
      <c r="D417" s="123">
        <v>7.6045680000000004</v>
      </c>
      <c r="E417" s="74">
        <f t="shared" ref="E417:E444" si="283">SUBTOTAL(9,F417:I417)</f>
        <v>7.6045680000000004</v>
      </c>
      <c r="F417" s="74">
        <f t="shared" ref="F417:I442" si="284">K417+P417+U417+Z417</f>
        <v>0</v>
      </c>
      <c r="G417" s="74">
        <f t="shared" si="284"/>
        <v>7.6045680000000004</v>
      </c>
      <c r="H417" s="74">
        <f t="shared" si="284"/>
        <v>0</v>
      </c>
      <c r="I417" s="74">
        <f t="shared" si="284"/>
        <v>0</v>
      </c>
      <c r="J417" s="74">
        <f t="shared" ref="J417:J444" si="285">SUBTOTAL(9,K417:N417)</f>
        <v>7.6045680000000004</v>
      </c>
      <c r="K417" s="123">
        <v>0</v>
      </c>
      <c r="L417" s="123">
        <v>7.6045680000000004</v>
      </c>
      <c r="M417" s="123">
        <v>0</v>
      </c>
      <c r="N417" s="123">
        <v>0</v>
      </c>
      <c r="O417" s="74">
        <f t="shared" ref="O417:O443" si="286">SUBTOTAL(9,P417:S417)</f>
        <v>0</v>
      </c>
      <c r="P417" s="123">
        <v>0</v>
      </c>
      <c r="Q417" s="123">
        <v>0</v>
      </c>
      <c r="R417" s="123">
        <v>0</v>
      </c>
      <c r="S417" s="123">
        <v>0</v>
      </c>
      <c r="T417" s="74">
        <f t="shared" ref="T417:T444" si="287">SUBTOTAL(9,U417:X417)</f>
        <v>0</v>
      </c>
      <c r="U417" s="123">
        <v>0</v>
      </c>
      <c r="V417" s="123">
        <v>0</v>
      </c>
      <c r="W417" s="123">
        <v>0</v>
      </c>
      <c r="X417" s="123">
        <v>0</v>
      </c>
      <c r="Y417" s="74">
        <f t="shared" ref="Y417:Y444" si="288">SUBTOTAL(9,Z417:AC417)</f>
        <v>0</v>
      </c>
      <c r="Z417" s="123">
        <v>0</v>
      </c>
      <c r="AA417" s="123">
        <v>0</v>
      </c>
      <c r="AB417" s="123">
        <v>0</v>
      </c>
      <c r="AC417" s="123">
        <v>0</v>
      </c>
      <c r="AD417" s="123">
        <v>0</v>
      </c>
      <c r="AE417" s="74">
        <f t="shared" ref="AE417:AE444" si="289">SUBTOTAL(9,AF417:AI417)</f>
        <v>0</v>
      </c>
      <c r="AF417" s="74">
        <f t="shared" ref="AF417:AI444" si="290">AK417+AP417+AU417+AZ417</f>
        <v>0</v>
      </c>
      <c r="AG417" s="74">
        <f t="shared" si="290"/>
        <v>0</v>
      </c>
      <c r="AH417" s="74">
        <f t="shared" si="290"/>
        <v>0</v>
      </c>
      <c r="AI417" s="74">
        <f t="shared" si="290"/>
        <v>0</v>
      </c>
      <c r="AJ417" s="74">
        <f t="shared" ref="AJ417:AJ444" si="291">SUBTOTAL(9,AK417:AN417)</f>
        <v>0</v>
      </c>
      <c r="AK417" s="123">
        <v>0</v>
      </c>
      <c r="AL417" s="123">
        <v>0</v>
      </c>
      <c r="AM417" s="123">
        <v>0</v>
      </c>
      <c r="AN417" s="123">
        <v>0</v>
      </c>
      <c r="AO417" s="74">
        <f t="shared" ref="AO417:AO444" si="292">SUBTOTAL(9,AP417:AS417)</f>
        <v>0</v>
      </c>
      <c r="AP417" s="123">
        <v>0</v>
      </c>
      <c r="AQ417" s="123">
        <v>0</v>
      </c>
      <c r="AR417" s="123">
        <v>0</v>
      </c>
      <c r="AS417" s="123">
        <v>0</v>
      </c>
      <c r="AT417" s="74">
        <f t="shared" ref="AT417:AT444" si="293">SUBTOTAL(9,AU417:AX417)</f>
        <v>0</v>
      </c>
      <c r="AU417" s="123">
        <v>0</v>
      </c>
      <c r="AV417" s="123">
        <v>0</v>
      </c>
      <c r="AW417" s="123">
        <v>0</v>
      </c>
      <c r="AX417" s="123">
        <v>0</v>
      </c>
      <c r="AY417" s="74">
        <f t="shared" ref="AY417:AY444" si="294">SUBTOTAL(9,AZ417:BC417)</f>
        <v>0</v>
      </c>
      <c r="AZ417" s="123">
        <v>0</v>
      </c>
      <c r="BA417" s="123">
        <v>0</v>
      </c>
      <c r="BB417" s="123">
        <v>0</v>
      </c>
      <c r="BC417" s="123">
        <v>0</v>
      </c>
      <c r="BD417" s="19"/>
      <c r="BE417" s="19"/>
      <c r="BF417" s="40"/>
      <c r="BG417" s="52"/>
      <c r="BH417" s="52"/>
      <c r="BI417" s="52"/>
      <c r="BJ417" s="41"/>
      <c r="BK417" s="1"/>
      <c r="BL417" s="1"/>
      <c r="BM417" s="19"/>
    </row>
    <row r="418" spans="1:65" ht="15.75" x14ac:dyDescent="0.25">
      <c r="A418" s="49" t="s">
        <v>807</v>
      </c>
      <c r="B418" s="57" t="s">
        <v>810</v>
      </c>
      <c r="C418" s="51" t="s">
        <v>811</v>
      </c>
      <c r="D418" s="123">
        <v>5.3883999999999999</v>
      </c>
      <c r="E418" s="74">
        <f t="shared" si="283"/>
        <v>4.3746716600000006</v>
      </c>
      <c r="F418" s="74">
        <f t="shared" si="284"/>
        <v>0.62425659</v>
      </c>
      <c r="G418" s="74">
        <f t="shared" si="284"/>
        <v>3.2907399700000002</v>
      </c>
      <c r="H418" s="74">
        <f t="shared" si="284"/>
        <v>0</v>
      </c>
      <c r="I418" s="74">
        <f t="shared" si="284"/>
        <v>0.45967510000000011</v>
      </c>
      <c r="J418" s="74">
        <f t="shared" si="285"/>
        <v>8.2141540000000013E-2</v>
      </c>
      <c r="K418" s="123">
        <v>0</v>
      </c>
      <c r="L418" s="123">
        <v>0</v>
      </c>
      <c r="M418" s="123">
        <v>0</v>
      </c>
      <c r="N418" s="123">
        <v>8.2141540000000013E-2</v>
      </c>
      <c r="O418" s="74">
        <f t="shared" si="286"/>
        <v>0.13717322000000001</v>
      </c>
      <c r="P418" s="123">
        <v>0</v>
      </c>
      <c r="Q418" s="123">
        <v>0</v>
      </c>
      <c r="R418" s="123">
        <v>0</v>
      </c>
      <c r="S418" s="123">
        <v>0.13717322000000001</v>
      </c>
      <c r="T418" s="74">
        <f t="shared" si="287"/>
        <v>7.5345349999999964E-2</v>
      </c>
      <c r="U418" s="123">
        <v>0</v>
      </c>
      <c r="V418" s="123">
        <v>0</v>
      </c>
      <c r="W418" s="123">
        <v>0</v>
      </c>
      <c r="X418" s="123">
        <v>7.5345349999999964E-2</v>
      </c>
      <c r="Y418" s="74">
        <f t="shared" si="288"/>
        <v>4.08001155</v>
      </c>
      <c r="Z418" s="123">
        <v>0.62425659</v>
      </c>
      <c r="AA418" s="123">
        <v>3.2907399700000002</v>
      </c>
      <c r="AB418" s="123">
        <v>0</v>
      </c>
      <c r="AC418" s="123">
        <v>0.16501499000000014</v>
      </c>
      <c r="AD418" s="123">
        <v>6.0000000000000009</v>
      </c>
      <c r="AE418" s="74">
        <f t="shared" si="289"/>
        <v>6.131275099999999</v>
      </c>
      <c r="AF418" s="74">
        <f t="shared" si="290"/>
        <v>0.54759350999999989</v>
      </c>
      <c r="AG418" s="74">
        <f t="shared" si="290"/>
        <v>5.0768286899999993</v>
      </c>
      <c r="AH418" s="74">
        <f t="shared" si="290"/>
        <v>0</v>
      </c>
      <c r="AI418" s="74">
        <f t="shared" si="290"/>
        <v>0.50685289999999994</v>
      </c>
      <c r="AJ418" s="74">
        <f t="shared" si="291"/>
        <v>8.2141540000000013E-2</v>
      </c>
      <c r="AK418" s="123">
        <v>0</v>
      </c>
      <c r="AL418" s="123">
        <v>0</v>
      </c>
      <c r="AM418" s="123">
        <v>0</v>
      </c>
      <c r="AN418" s="123">
        <v>8.2141540000000013E-2</v>
      </c>
      <c r="AO418" s="74">
        <f t="shared" si="292"/>
        <v>0.13717321999999996</v>
      </c>
      <c r="AP418" s="123">
        <v>0</v>
      </c>
      <c r="AQ418" s="123">
        <v>0</v>
      </c>
      <c r="AR418" s="123">
        <v>0</v>
      </c>
      <c r="AS418" s="123">
        <v>0.13717321999999996</v>
      </c>
      <c r="AT418" s="74">
        <f t="shared" si="293"/>
        <v>0.34914211000000006</v>
      </c>
      <c r="AU418" s="123">
        <v>0.27379676000000003</v>
      </c>
      <c r="AV418" s="123">
        <v>0</v>
      </c>
      <c r="AW418" s="123">
        <v>0</v>
      </c>
      <c r="AX418" s="123">
        <v>7.5345350000000005E-2</v>
      </c>
      <c r="AY418" s="74">
        <f t="shared" si="294"/>
        <v>5.5628182299999986</v>
      </c>
      <c r="AZ418" s="123">
        <v>0.27379674999999987</v>
      </c>
      <c r="BA418" s="123">
        <v>5.0768286899999993</v>
      </c>
      <c r="BB418" s="123">
        <v>0</v>
      </c>
      <c r="BC418" s="123">
        <v>0.21219278999999996</v>
      </c>
      <c r="BD418" s="19"/>
      <c r="BE418" s="19"/>
      <c r="BF418" s="40"/>
      <c r="BG418" s="52"/>
      <c r="BH418" s="52"/>
      <c r="BI418" s="52"/>
      <c r="BJ418" s="41"/>
      <c r="BK418" s="1"/>
      <c r="BL418" s="1"/>
      <c r="BM418" s="19"/>
    </row>
    <row r="419" spans="1:65" ht="31.5" x14ac:dyDescent="0.25">
      <c r="A419" s="49" t="s">
        <v>807</v>
      </c>
      <c r="B419" s="57" t="s">
        <v>812</v>
      </c>
      <c r="C419" s="51" t="s">
        <v>813</v>
      </c>
      <c r="D419" s="123">
        <v>9.7975511999999991</v>
      </c>
      <c r="E419" s="74">
        <f t="shared" si="283"/>
        <v>3.0731999999999999</v>
      </c>
      <c r="F419" s="74">
        <f t="shared" si="284"/>
        <v>0</v>
      </c>
      <c r="G419" s="74">
        <f t="shared" si="284"/>
        <v>0</v>
      </c>
      <c r="H419" s="74">
        <f t="shared" si="284"/>
        <v>3.0731999999999999</v>
      </c>
      <c r="I419" s="74">
        <f t="shared" si="284"/>
        <v>0</v>
      </c>
      <c r="J419" s="74">
        <f t="shared" si="285"/>
        <v>8.9195409999999989E-2</v>
      </c>
      <c r="K419" s="123">
        <v>0</v>
      </c>
      <c r="L419" s="123">
        <v>0</v>
      </c>
      <c r="M419" s="123">
        <v>0</v>
      </c>
      <c r="N419" s="123">
        <v>8.9195409999999989E-2</v>
      </c>
      <c r="O419" s="74">
        <f t="shared" si="286"/>
        <v>1.4062525000000001</v>
      </c>
      <c r="P419" s="123">
        <v>0</v>
      </c>
      <c r="Q419" s="123">
        <v>0</v>
      </c>
      <c r="R419" s="123">
        <v>1.2732000000000001</v>
      </c>
      <c r="S419" s="123">
        <v>0.13305250000000002</v>
      </c>
      <c r="T419" s="74">
        <f t="shared" si="287"/>
        <v>0.10249141000000001</v>
      </c>
      <c r="U419" s="123">
        <v>0</v>
      </c>
      <c r="V419" s="123">
        <v>0</v>
      </c>
      <c r="W419" s="123">
        <v>0</v>
      </c>
      <c r="X419" s="123">
        <v>0.10249141000000001</v>
      </c>
      <c r="Y419" s="74">
        <f t="shared" si="288"/>
        <v>1.4752606800000001</v>
      </c>
      <c r="Z419" s="123">
        <v>0</v>
      </c>
      <c r="AA419" s="123">
        <v>0</v>
      </c>
      <c r="AB419" s="123">
        <v>1.8</v>
      </c>
      <c r="AC419" s="123">
        <v>-0.32473932</v>
      </c>
      <c r="AD419" s="123">
        <v>8.5000000000000018</v>
      </c>
      <c r="AE419" s="74">
        <f t="shared" si="289"/>
        <v>0</v>
      </c>
      <c r="AF419" s="74">
        <f t="shared" si="290"/>
        <v>0</v>
      </c>
      <c r="AG419" s="74">
        <f t="shared" si="290"/>
        <v>0</v>
      </c>
      <c r="AH419" s="74">
        <f t="shared" si="290"/>
        <v>0</v>
      </c>
      <c r="AI419" s="74">
        <f t="shared" si="290"/>
        <v>0</v>
      </c>
      <c r="AJ419" s="74">
        <f t="shared" si="291"/>
        <v>8.9195409999999989E-2</v>
      </c>
      <c r="AK419" s="123">
        <v>0</v>
      </c>
      <c r="AL419" s="123">
        <v>0</v>
      </c>
      <c r="AM419" s="123">
        <v>0</v>
      </c>
      <c r="AN419" s="123">
        <v>8.9195409999999989E-2</v>
      </c>
      <c r="AO419" s="74">
        <f t="shared" si="292"/>
        <v>0.13305250000000002</v>
      </c>
      <c r="AP419" s="123">
        <v>0</v>
      </c>
      <c r="AQ419" s="123">
        <v>0</v>
      </c>
      <c r="AR419" s="123">
        <v>0</v>
      </c>
      <c r="AS419" s="123">
        <v>0.13305250000000002</v>
      </c>
      <c r="AT419" s="74">
        <f t="shared" si="293"/>
        <v>0.10249140999999995</v>
      </c>
      <c r="AU419" s="123">
        <v>0</v>
      </c>
      <c r="AV419" s="123">
        <v>0</v>
      </c>
      <c r="AW419" s="123">
        <v>0</v>
      </c>
      <c r="AX419" s="123">
        <v>0.10249140999999995</v>
      </c>
      <c r="AY419" s="74">
        <f t="shared" si="294"/>
        <v>-0.32473931999999994</v>
      </c>
      <c r="AZ419" s="123">
        <v>0</v>
      </c>
      <c r="BA419" s="123">
        <v>0</v>
      </c>
      <c r="BB419" s="123">
        <v>0</v>
      </c>
      <c r="BC419" s="123">
        <v>-0.32473931999999994</v>
      </c>
      <c r="BD419" s="19"/>
      <c r="BE419" s="19"/>
      <c r="BF419" s="40"/>
      <c r="BG419" s="52"/>
      <c r="BH419" s="52"/>
      <c r="BI419" s="52"/>
      <c r="BJ419" s="41"/>
      <c r="BK419" s="1"/>
      <c r="BL419" s="1"/>
      <c r="BM419" s="19"/>
    </row>
    <row r="420" spans="1:65" ht="31.5" x14ac:dyDescent="0.25">
      <c r="A420" s="49" t="s">
        <v>807</v>
      </c>
      <c r="B420" s="81" t="s">
        <v>814</v>
      </c>
      <c r="C420" s="51" t="s">
        <v>815</v>
      </c>
      <c r="D420" s="123">
        <v>37.248627087999999</v>
      </c>
      <c r="E420" s="74">
        <f t="shared" si="283"/>
        <v>1.4624270899999998</v>
      </c>
      <c r="F420" s="74">
        <f t="shared" si="284"/>
        <v>1.4624270899999998</v>
      </c>
      <c r="G420" s="74">
        <f t="shared" si="284"/>
        <v>0</v>
      </c>
      <c r="H420" s="74">
        <f t="shared" si="284"/>
        <v>0</v>
      </c>
      <c r="I420" s="74">
        <f t="shared" si="284"/>
        <v>0</v>
      </c>
      <c r="J420" s="74">
        <f t="shared" si="285"/>
        <v>0.26744865999999995</v>
      </c>
      <c r="K420" s="123">
        <v>0</v>
      </c>
      <c r="L420" s="123">
        <v>0</v>
      </c>
      <c r="M420" s="123">
        <v>0</v>
      </c>
      <c r="N420" s="123">
        <v>0.26744865999999995</v>
      </c>
      <c r="O420" s="74">
        <f t="shared" si="286"/>
        <v>0.1294893</v>
      </c>
      <c r="P420" s="123">
        <v>0</v>
      </c>
      <c r="Q420" s="123">
        <v>0</v>
      </c>
      <c r="R420" s="123">
        <v>0</v>
      </c>
      <c r="S420" s="123">
        <v>0.1294893</v>
      </c>
      <c r="T420" s="74">
        <f t="shared" si="287"/>
        <v>0.19656168999999996</v>
      </c>
      <c r="U420" s="123">
        <v>0</v>
      </c>
      <c r="V420" s="123">
        <v>0</v>
      </c>
      <c r="W420" s="123">
        <v>0</v>
      </c>
      <c r="X420" s="123">
        <v>0.19656168999999996</v>
      </c>
      <c r="Y420" s="74">
        <f t="shared" si="288"/>
        <v>0.86892743999999988</v>
      </c>
      <c r="Z420" s="123">
        <v>1.4624270899999998</v>
      </c>
      <c r="AA420" s="123">
        <v>0</v>
      </c>
      <c r="AB420" s="123">
        <v>0</v>
      </c>
      <c r="AC420" s="123">
        <v>-0.59349964999999993</v>
      </c>
      <c r="AD420" s="123">
        <v>31.21868924</v>
      </c>
      <c r="AE420" s="74">
        <f t="shared" si="289"/>
        <v>1.21868924</v>
      </c>
      <c r="AF420" s="74">
        <f t="shared" si="290"/>
        <v>1.21868924</v>
      </c>
      <c r="AG420" s="74">
        <f t="shared" si="290"/>
        <v>0</v>
      </c>
      <c r="AH420" s="74">
        <f t="shared" si="290"/>
        <v>0</v>
      </c>
      <c r="AI420" s="74">
        <f t="shared" si="290"/>
        <v>0</v>
      </c>
      <c r="AJ420" s="74">
        <f t="shared" si="291"/>
        <v>0.26744866</v>
      </c>
      <c r="AK420" s="123">
        <v>0</v>
      </c>
      <c r="AL420" s="123">
        <v>0</v>
      </c>
      <c r="AM420" s="123">
        <v>0</v>
      </c>
      <c r="AN420" s="123">
        <v>0.26744866</v>
      </c>
      <c r="AO420" s="74">
        <f t="shared" si="292"/>
        <v>0.51261450000000008</v>
      </c>
      <c r="AP420" s="123">
        <v>0</v>
      </c>
      <c r="AQ420" s="123">
        <v>0</v>
      </c>
      <c r="AR420" s="123">
        <v>0</v>
      </c>
      <c r="AS420" s="123">
        <v>0.51261450000000008</v>
      </c>
      <c r="AT420" s="74">
        <f t="shared" si="293"/>
        <v>0.21859570000000006</v>
      </c>
      <c r="AU420" s="123">
        <v>0</v>
      </c>
      <c r="AV420" s="123">
        <v>0</v>
      </c>
      <c r="AW420" s="123">
        <v>0</v>
      </c>
      <c r="AX420" s="123">
        <v>0.21859570000000006</v>
      </c>
      <c r="AY420" s="74">
        <f t="shared" si="294"/>
        <v>0.22003037999999986</v>
      </c>
      <c r="AZ420" s="123">
        <v>1.21868924</v>
      </c>
      <c r="BA420" s="123">
        <v>0</v>
      </c>
      <c r="BB420" s="123">
        <v>0</v>
      </c>
      <c r="BC420" s="123">
        <v>-0.99865886000000015</v>
      </c>
      <c r="BD420" s="19"/>
      <c r="BE420" s="19"/>
      <c r="BF420" s="40"/>
      <c r="BG420" s="52"/>
      <c r="BH420" s="52"/>
      <c r="BI420" s="52"/>
      <c r="BJ420" s="41"/>
      <c r="BK420" s="1"/>
      <c r="BL420" s="1"/>
      <c r="BM420" s="19"/>
    </row>
    <row r="421" spans="1:65" ht="31.5" x14ac:dyDescent="0.25">
      <c r="A421" s="49" t="s">
        <v>807</v>
      </c>
      <c r="B421" s="81" t="s">
        <v>816</v>
      </c>
      <c r="C421" s="51" t="s">
        <v>817</v>
      </c>
      <c r="D421" s="123">
        <v>5.7584423300000003</v>
      </c>
      <c r="E421" s="74">
        <f t="shared" si="283"/>
        <v>3.9654772999999994</v>
      </c>
      <c r="F421" s="74">
        <f t="shared" si="284"/>
        <v>0.12</v>
      </c>
      <c r="G421" s="74">
        <f t="shared" si="284"/>
        <v>3.6227011199999994</v>
      </c>
      <c r="H421" s="74">
        <f t="shared" si="284"/>
        <v>0</v>
      </c>
      <c r="I421" s="74">
        <f t="shared" si="284"/>
        <v>0.22277617999999996</v>
      </c>
      <c r="J421" s="74">
        <f t="shared" si="285"/>
        <v>5.2690020000000011E-2</v>
      </c>
      <c r="K421" s="123">
        <v>0</v>
      </c>
      <c r="L421" s="123">
        <v>0</v>
      </c>
      <c r="M421" s="123">
        <v>0</v>
      </c>
      <c r="N421" s="123">
        <v>5.2690020000000011E-2</v>
      </c>
      <c r="O421" s="74">
        <f t="shared" si="286"/>
        <v>3.0141885699999995</v>
      </c>
      <c r="P421" s="123">
        <v>0.12</v>
      </c>
      <c r="Q421" s="123">
        <v>2.8149176399999996</v>
      </c>
      <c r="R421" s="123">
        <v>0</v>
      </c>
      <c r="S421" s="123">
        <v>7.9270929999999989E-2</v>
      </c>
      <c r="T421" s="74">
        <f t="shared" si="287"/>
        <v>6.1063029999999997E-2</v>
      </c>
      <c r="U421" s="123">
        <v>0</v>
      </c>
      <c r="V421" s="123">
        <v>0</v>
      </c>
      <c r="W421" s="123">
        <v>0</v>
      </c>
      <c r="X421" s="123">
        <v>6.1063029999999997E-2</v>
      </c>
      <c r="Y421" s="74">
        <f t="shared" si="288"/>
        <v>0.83753567999999989</v>
      </c>
      <c r="Z421" s="123">
        <v>0</v>
      </c>
      <c r="AA421" s="123">
        <v>0.80778347999999989</v>
      </c>
      <c r="AB421" s="123">
        <v>0</v>
      </c>
      <c r="AC421" s="123">
        <v>2.9752199999999989E-2</v>
      </c>
      <c r="AD421" s="123">
        <v>5</v>
      </c>
      <c r="AE421" s="74">
        <f t="shared" si="289"/>
        <v>3.8568301800000002</v>
      </c>
      <c r="AF421" s="74">
        <f t="shared" si="290"/>
        <v>0.45624599999999998</v>
      </c>
      <c r="AG421" s="74">
        <f t="shared" si="290"/>
        <v>3.1778080000000002</v>
      </c>
      <c r="AH421" s="74">
        <f t="shared" si="290"/>
        <v>0</v>
      </c>
      <c r="AI421" s="74">
        <f t="shared" si="290"/>
        <v>0.22277618000000002</v>
      </c>
      <c r="AJ421" s="74">
        <f t="shared" si="291"/>
        <v>5.2690019999999997E-2</v>
      </c>
      <c r="AK421" s="123">
        <v>0</v>
      </c>
      <c r="AL421" s="123">
        <v>0</v>
      </c>
      <c r="AM421" s="123">
        <v>0</v>
      </c>
      <c r="AN421" s="123">
        <v>5.2690019999999997E-2</v>
      </c>
      <c r="AO421" s="74">
        <f t="shared" si="292"/>
        <v>0.19927092999999999</v>
      </c>
      <c r="AP421" s="123">
        <v>0.12</v>
      </c>
      <c r="AQ421" s="123">
        <v>0</v>
      </c>
      <c r="AR421" s="123">
        <v>0</v>
      </c>
      <c r="AS421" s="123">
        <v>7.9270929999999989E-2</v>
      </c>
      <c r="AT421" s="74">
        <f t="shared" si="293"/>
        <v>6.106302999999999E-2</v>
      </c>
      <c r="AU421" s="123">
        <v>0</v>
      </c>
      <c r="AV421" s="123">
        <v>0</v>
      </c>
      <c r="AW421" s="123">
        <v>0</v>
      </c>
      <c r="AX421" s="123">
        <v>6.106302999999999E-2</v>
      </c>
      <c r="AY421" s="74">
        <f t="shared" si="294"/>
        <v>3.5438062000000001</v>
      </c>
      <c r="AZ421" s="123">
        <v>0.33624599999999999</v>
      </c>
      <c r="BA421" s="123">
        <v>3.1778080000000002</v>
      </c>
      <c r="BB421" s="123">
        <v>0</v>
      </c>
      <c r="BC421" s="123">
        <v>2.9752200000000034E-2</v>
      </c>
      <c r="BD421" s="19"/>
      <c r="BE421" s="19"/>
      <c r="BF421" s="40"/>
      <c r="BG421" s="52"/>
      <c r="BH421" s="52"/>
      <c r="BI421" s="52"/>
      <c r="BJ421" s="41"/>
      <c r="BK421" s="1"/>
      <c r="BL421" s="1"/>
      <c r="BM421" s="19"/>
    </row>
    <row r="422" spans="1:65" ht="31.5" x14ac:dyDescent="0.25">
      <c r="A422" s="49" t="s">
        <v>807</v>
      </c>
      <c r="B422" s="81" t="s">
        <v>818</v>
      </c>
      <c r="C422" s="51" t="s">
        <v>819</v>
      </c>
      <c r="D422" s="123">
        <v>6.9218576399999998</v>
      </c>
      <c r="E422" s="74">
        <f t="shared" si="283"/>
        <v>4.3518156899999996</v>
      </c>
      <c r="F422" s="74">
        <f t="shared" si="284"/>
        <v>0.12</v>
      </c>
      <c r="G422" s="74">
        <f t="shared" si="284"/>
        <v>4.2086691599999995</v>
      </c>
      <c r="H422" s="74">
        <f t="shared" si="284"/>
        <v>0</v>
      </c>
      <c r="I422" s="74">
        <f t="shared" si="284"/>
        <v>2.3146529999999998E-2</v>
      </c>
      <c r="J422" s="74">
        <f t="shared" si="285"/>
        <v>0.92185763999999992</v>
      </c>
      <c r="K422" s="123">
        <v>0</v>
      </c>
      <c r="L422" s="123">
        <v>0.92185763999999992</v>
      </c>
      <c r="M422" s="123">
        <v>0</v>
      </c>
      <c r="N422" s="123">
        <v>0</v>
      </c>
      <c r="O422" s="74">
        <f t="shared" si="286"/>
        <v>0.12</v>
      </c>
      <c r="P422" s="123">
        <v>0.12</v>
      </c>
      <c r="Q422" s="123">
        <v>0</v>
      </c>
      <c r="R422" s="123">
        <v>0</v>
      </c>
      <c r="S422" s="123">
        <v>0</v>
      </c>
      <c r="T422" s="74">
        <f t="shared" si="287"/>
        <v>3.2635350000000001</v>
      </c>
      <c r="U422" s="123">
        <v>0</v>
      </c>
      <c r="V422" s="123">
        <v>3.2635350000000001</v>
      </c>
      <c r="W422" s="123">
        <v>0</v>
      </c>
      <c r="X422" s="123">
        <v>0</v>
      </c>
      <c r="Y422" s="74">
        <f t="shared" si="288"/>
        <v>4.642305E-2</v>
      </c>
      <c r="Z422" s="123">
        <v>0</v>
      </c>
      <c r="AA422" s="123">
        <v>2.3276520000000002E-2</v>
      </c>
      <c r="AB422" s="123">
        <v>0</v>
      </c>
      <c r="AC422" s="123">
        <v>2.3146529999999998E-2</v>
      </c>
      <c r="AD422" s="123">
        <v>5</v>
      </c>
      <c r="AE422" s="74">
        <f t="shared" si="289"/>
        <v>3.3625605300000001</v>
      </c>
      <c r="AF422" s="74">
        <f t="shared" si="290"/>
        <v>0.45624599999999998</v>
      </c>
      <c r="AG422" s="74">
        <f t="shared" si="290"/>
        <v>2.883168</v>
      </c>
      <c r="AH422" s="74">
        <f t="shared" si="290"/>
        <v>0</v>
      </c>
      <c r="AI422" s="74">
        <f t="shared" si="290"/>
        <v>2.3146529999999998E-2</v>
      </c>
      <c r="AJ422" s="74">
        <f t="shared" si="291"/>
        <v>0</v>
      </c>
      <c r="AK422" s="123">
        <v>0</v>
      </c>
      <c r="AL422" s="123">
        <v>0</v>
      </c>
      <c r="AM422" s="123">
        <v>0</v>
      </c>
      <c r="AN422" s="123">
        <v>0</v>
      </c>
      <c r="AO422" s="74">
        <f t="shared" si="292"/>
        <v>0.12</v>
      </c>
      <c r="AP422" s="123">
        <v>0.12</v>
      </c>
      <c r="AQ422" s="123">
        <v>0</v>
      </c>
      <c r="AR422" s="123">
        <v>0</v>
      </c>
      <c r="AS422" s="123">
        <v>0</v>
      </c>
      <c r="AT422" s="74">
        <f t="shared" si="293"/>
        <v>0</v>
      </c>
      <c r="AU422" s="123">
        <v>0</v>
      </c>
      <c r="AV422" s="123">
        <v>0</v>
      </c>
      <c r="AW422" s="123">
        <v>0</v>
      </c>
      <c r="AX422" s="123">
        <v>0</v>
      </c>
      <c r="AY422" s="74">
        <f t="shared" si="294"/>
        <v>3.24256053</v>
      </c>
      <c r="AZ422" s="123">
        <v>0.33624599999999999</v>
      </c>
      <c r="BA422" s="123">
        <v>2.883168</v>
      </c>
      <c r="BB422" s="123">
        <v>0</v>
      </c>
      <c r="BC422" s="123">
        <v>2.3146529999999998E-2</v>
      </c>
      <c r="BD422" s="19"/>
      <c r="BE422" s="19"/>
      <c r="BF422" s="40"/>
      <c r="BG422" s="52"/>
      <c r="BH422" s="52"/>
      <c r="BI422" s="52"/>
      <c r="BJ422" s="41"/>
      <c r="BK422" s="1"/>
      <c r="BL422" s="1"/>
      <c r="BM422" s="19"/>
    </row>
    <row r="423" spans="1:65" ht="31.5" x14ac:dyDescent="0.25">
      <c r="A423" s="49" t="s">
        <v>807</v>
      </c>
      <c r="B423" s="81" t="s">
        <v>820</v>
      </c>
      <c r="C423" s="51" t="s">
        <v>821</v>
      </c>
      <c r="D423" s="123">
        <v>5.1697039999999994</v>
      </c>
      <c r="E423" s="74">
        <f t="shared" si="283"/>
        <v>5.1697039999999994</v>
      </c>
      <c r="F423" s="74">
        <f t="shared" si="284"/>
        <v>0</v>
      </c>
      <c r="G423" s="74">
        <f t="shared" si="284"/>
        <v>5.1697039999999994</v>
      </c>
      <c r="H423" s="74">
        <f t="shared" si="284"/>
        <v>0</v>
      </c>
      <c r="I423" s="74">
        <f t="shared" si="284"/>
        <v>0</v>
      </c>
      <c r="J423" s="74">
        <f t="shared" si="285"/>
        <v>4.9112187999999994</v>
      </c>
      <c r="K423" s="123">
        <v>0</v>
      </c>
      <c r="L423" s="123">
        <v>4.9112187999999994</v>
      </c>
      <c r="M423" s="123">
        <v>0</v>
      </c>
      <c r="N423" s="123">
        <v>0</v>
      </c>
      <c r="O423" s="74">
        <f t="shared" si="286"/>
        <v>0</v>
      </c>
      <c r="P423" s="123">
        <v>0</v>
      </c>
      <c r="Q423" s="123">
        <v>0</v>
      </c>
      <c r="R423" s="123">
        <v>0</v>
      </c>
      <c r="S423" s="123">
        <v>0</v>
      </c>
      <c r="T423" s="74">
        <f t="shared" si="287"/>
        <v>0</v>
      </c>
      <c r="U423" s="123">
        <v>0</v>
      </c>
      <c r="V423" s="123">
        <v>0</v>
      </c>
      <c r="W423" s="123">
        <v>0</v>
      </c>
      <c r="X423" s="123">
        <v>0</v>
      </c>
      <c r="Y423" s="74">
        <f t="shared" si="288"/>
        <v>0.25848520000000003</v>
      </c>
      <c r="Z423" s="123">
        <v>0</v>
      </c>
      <c r="AA423" s="123">
        <v>0.25848520000000003</v>
      </c>
      <c r="AB423" s="123">
        <v>0</v>
      </c>
      <c r="AC423" s="123">
        <v>0</v>
      </c>
      <c r="AD423" s="123">
        <v>0</v>
      </c>
      <c r="AE423" s="74">
        <f t="shared" si="289"/>
        <v>0</v>
      </c>
      <c r="AF423" s="74">
        <f t="shared" si="290"/>
        <v>0</v>
      </c>
      <c r="AG423" s="74">
        <f t="shared" si="290"/>
        <v>0</v>
      </c>
      <c r="AH423" s="74">
        <f t="shared" si="290"/>
        <v>0</v>
      </c>
      <c r="AI423" s="74">
        <f t="shared" si="290"/>
        <v>0</v>
      </c>
      <c r="AJ423" s="74">
        <f t="shared" si="291"/>
        <v>0</v>
      </c>
      <c r="AK423" s="123">
        <v>0</v>
      </c>
      <c r="AL423" s="123">
        <v>0</v>
      </c>
      <c r="AM423" s="123">
        <v>0</v>
      </c>
      <c r="AN423" s="123">
        <v>0</v>
      </c>
      <c r="AO423" s="74">
        <f t="shared" si="292"/>
        <v>0</v>
      </c>
      <c r="AP423" s="123">
        <v>0</v>
      </c>
      <c r="AQ423" s="123">
        <v>0</v>
      </c>
      <c r="AR423" s="123">
        <v>0</v>
      </c>
      <c r="AS423" s="123">
        <v>0</v>
      </c>
      <c r="AT423" s="74">
        <f t="shared" si="293"/>
        <v>0</v>
      </c>
      <c r="AU423" s="123">
        <v>0</v>
      </c>
      <c r="AV423" s="123">
        <v>0</v>
      </c>
      <c r="AW423" s="123">
        <v>0</v>
      </c>
      <c r="AX423" s="123">
        <v>0</v>
      </c>
      <c r="AY423" s="74">
        <f t="shared" si="294"/>
        <v>0</v>
      </c>
      <c r="AZ423" s="123">
        <v>0</v>
      </c>
      <c r="BA423" s="123">
        <v>0</v>
      </c>
      <c r="BB423" s="123">
        <v>0</v>
      </c>
      <c r="BC423" s="123">
        <v>0</v>
      </c>
      <c r="BD423" s="19"/>
      <c r="BE423" s="19"/>
      <c r="BF423" s="40"/>
      <c r="BG423" s="52"/>
      <c r="BH423" s="52"/>
      <c r="BI423" s="52"/>
      <c r="BJ423" s="41"/>
      <c r="BK423" s="1"/>
      <c r="BL423" s="1"/>
      <c r="BM423" s="19"/>
    </row>
    <row r="424" spans="1:65" ht="31.5" x14ac:dyDescent="0.25">
      <c r="A424" s="49" t="s">
        <v>807</v>
      </c>
      <c r="B424" s="81" t="s">
        <v>822</v>
      </c>
      <c r="C424" s="51" t="s">
        <v>823</v>
      </c>
      <c r="D424" s="123">
        <v>0.9390400000000001</v>
      </c>
      <c r="E424" s="74">
        <f t="shared" si="283"/>
        <v>6.225E-2</v>
      </c>
      <c r="F424" s="74">
        <f t="shared" si="284"/>
        <v>0</v>
      </c>
      <c r="G424" s="74">
        <f t="shared" si="284"/>
        <v>6.225E-2</v>
      </c>
      <c r="H424" s="74">
        <f t="shared" si="284"/>
        <v>0</v>
      </c>
      <c r="I424" s="74">
        <f t="shared" si="284"/>
        <v>0</v>
      </c>
      <c r="J424" s="74">
        <f t="shared" si="285"/>
        <v>7.2528700000000002E-2</v>
      </c>
      <c r="K424" s="123">
        <v>0</v>
      </c>
      <c r="L424" s="123">
        <v>6.225E-2</v>
      </c>
      <c r="M424" s="123">
        <v>0</v>
      </c>
      <c r="N424" s="123">
        <v>1.02787E-2</v>
      </c>
      <c r="O424" s="74">
        <f t="shared" si="286"/>
        <v>2.9503449999999994E-2</v>
      </c>
      <c r="P424" s="123">
        <v>0</v>
      </c>
      <c r="Q424" s="123">
        <v>0</v>
      </c>
      <c r="R424" s="123">
        <v>0</v>
      </c>
      <c r="S424" s="123">
        <v>2.9503449999999994E-2</v>
      </c>
      <c r="T424" s="74">
        <f t="shared" si="287"/>
        <v>1.1810920000000009E-2</v>
      </c>
      <c r="U424" s="123">
        <v>0</v>
      </c>
      <c r="V424" s="123">
        <v>0</v>
      </c>
      <c r="W424" s="123">
        <v>0</v>
      </c>
      <c r="X424" s="123">
        <v>1.1810920000000009E-2</v>
      </c>
      <c r="Y424" s="74">
        <f t="shared" si="288"/>
        <v>-5.1593070000000005E-2</v>
      </c>
      <c r="Z424" s="123">
        <v>0</v>
      </c>
      <c r="AA424" s="123">
        <v>0</v>
      </c>
      <c r="AB424" s="123">
        <v>0</v>
      </c>
      <c r="AC424" s="123">
        <v>-5.1593070000000005E-2</v>
      </c>
      <c r="AD424" s="123">
        <v>0.75000000000000011</v>
      </c>
      <c r="AE424" s="74">
        <f t="shared" si="289"/>
        <v>0</v>
      </c>
      <c r="AF424" s="74">
        <f t="shared" si="290"/>
        <v>0</v>
      </c>
      <c r="AG424" s="74">
        <f t="shared" si="290"/>
        <v>0</v>
      </c>
      <c r="AH424" s="74">
        <f t="shared" si="290"/>
        <v>0</v>
      </c>
      <c r="AI424" s="74">
        <f t="shared" si="290"/>
        <v>0</v>
      </c>
      <c r="AJ424" s="74">
        <f t="shared" si="291"/>
        <v>1.02787E-2</v>
      </c>
      <c r="AK424" s="123">
        <v>0</v>
      </c>
      <c r="AL424" s="123">
        <v>0</v>
      </c>
      <c r="AM424" s="123">
        <v>0</v>
      </c>
      <c r="AN424" s="123">
        <v>1.02787E-2</v>
      </c>
      <c r="AO424" s="74">
        <f t="shared" si="292"/>
        <v>2.9503450000000001E-2</v>
      </c>
      <c r="AP424" s="123">
        <v>0</v>
      </c>
      <c r="AQ424" s="123">
        <v>0</v>
      </c>
      <c r="AR424" s="123">
        <v>0</v>
      </c>
      <c r="AS424" s="123">
        <v>2.9503450000000001E-2</v>
      </c>
      <c r="AT424" s="74">
        <f t="shared" si="293"/>
        <v>1.1810919999999996E-2</v>
      </c>
      <c r="AU424" s="123">
        <v>0</v>
      </c>
      <c r="AV424" s="123">
        <v>0</v>
      </c>
      <c r="AW424" s="123">
        <v>0</v>
      </c>
      <c r="AX424" s="123">
        <v>1.1810919999999996E-2</v>
      </c>
      <c r="AY424" s="74">
        <f t="shared" si="294"/>
        <v>-5.1593069999999998E-2</v>
      </c>
      <c r="AZ424" s="123">
        <v>0</v>
      </c>
      <c r="BA424" s="123">
        <v>0</v>
      </c>
      <c r="BB424" s="123">
        <v>0</v>
      </c>
      <c r="BC424" s="123">
        <v>-5.1593069999999998E-2</v>
      </c>
      <c r="BD424" s="19"/>
      <c r="BE424" s="19"/>
      <c r="BF424" s="40"/>
      <c r="BG424" s="52"/>
      <c r="BH424" s="52"/>
      <c r="BI424" s="52"/>
      <c r="BJ424" s="41"/>
      <c r="BK424" s="1"/>
      <c r="BL424" s="1"/>
      <c r="BM424" s="19"/>
    </row>
    <row r="425" spans="1:65" ht="31.5" x14ac:dyDescent="0.25">
      <c r="A425" s="49" t="s">
        <v>807</v>
      </c>
      <c r="B425" s="81" t="s">
        <v>824</v>
      </c>
      <c r="C425" s="51" t="s">
        <v>825</v>
      </c>
      <c r="D425" s="123">
        <v>7.8659999999999997</v>
      </c>
      <c r="E425" s="74">
        <f t="shared" si="283"/>
        <v>0</v>
      </c>
      <c r="F425" s="74">
        <f t="shared" si="284"/>
        <v>0</v>
      </c>
      <c r="G425" s="74">
        <f t="shared" si="284"/>
        <v>0</v>
      </c>
      <c r="H425" s="74">
        <f t="shared" si="284"/>
        <v>0</v>
      </c>
      <c r="I425" s="74">
        <f t="shared" si="284"/>
        <v>0</v>
      </c>
      <c r="J425" s="74">
        <f t="shared" si="285"/>
        <v>0</v>
      </c>
      <c r="K425" s="123">
        <v>0</v>
      </c>
      <c r="L425" s="123">
        <v>0</v>
      </c>
      <c r="M425" s="123">
        <v>0</v>
      </c>
      <c r="N425" s="123">
        <v>0</v>
      </c>
      <c r="O425" s="74">
        <f t="shared" si="286"/>
        <v>0</v>
      </c>
      <c r="P425" s="123">
        <v>0</v>
      </c>
      <c r="Q425" s="123">
        <v>0</v>
      </c>
      <c r="R425" s="123">
        <v>0</v>
      </c>
      <c r="S425" s="123">
        <v>0</v>
      </c>
      <c r="T425" s="74">
        <f t="shared" si="287"/>
        <v>0</v>
      </c>
      <c r="U425" s="123">
        <v>0</v>
      </c>
      <c r="V425" s="123">
        <v>0</v>
      </c>
      <c r="W425" s="123">
        <v>0</v>
      </c>
      <c r="X425" s="123">
        <v>0</v>
      </c>
      <c r="Y425" s="74">
        <f t="shared" si="288"/>
        <v>0</v>
      </c>
      <c r="Z425" s="123">
        <v>0</v>
      </c>
      <c r="AA425" s="123">
        <v>0</v>
      </c>
      <c r="AB425" s="123">
        <v>0</v>
      </c>
      <c r="AC425" s="123">
        <v>0</v>
      </c>
      <c r="AD425" s="123">
        <v>6.9</v>
      </c>
      <c r="AE425" s="74">
        <f t="shared" si="289"/>
        <v>0</v>
      </c>
      <c r="AF425" s="74">
        <f t="shared" si="290"/>
        <v>0</v>
      </c>
      <c r="AG425" s="74">
        <f t="shared" si="290"/>
        <v>0</v>
      </c>
      <c r="AH425" s="74">
        <f t="shared" si="290"/>
        <v>0</v>
      </c>
      <c r="AI425" s="74">
        <f t="shared" si="290"/>
        <v>0</v>
      </c>
      <c r="AJ425" s="74">
        <f t="shared" si="291"/>
        <v>0</v>
      </c>
      <c r="AK425" s="123">
        <v>0</v>
      </c>
      <c r="AL425" s="123">
        <v>0</v>
      </c>
      <c r="AM425" s="123">
        <v>0</v>
      </c>
      <c r="AN425" s="123">
        <v>0</v>
      </c>
      <c r="AO425" s="74">
        <f t="shared" si="292"/>
        <v>0</v>
      </c>
      <c r="AP425" s="123">
        <v>0</v>
      </c>
      <c r="AQ425" s="123">
        <v>0</v>
      </c>
      <c r="AR425" s="123">
        <v>0</v>
      </c>
      <c r="AS425" s="123">
        <v>0</v>
      </c>
      <c r="AT425" s="74">
        <f t="shared" si="293"/>
        <v>0</v>
      </c>
      <c r="AU425" s="123">
        <v>0</v>
      </c>
      <c r="AV425" s="123">
        <v>0</v>
      </c>
      <c r="AW425" s="123">
        <v>0</v>
      </c>
      <c r="AX425" s="123">
        <v>0</v>
      </c>
      <c r="AY425" s="74">
        <f t="shared" si="294"/>
        <v>0</v>
      </c>
      <c r="AZ425" s="123">
        <v>0</v>
      </c>
      <c r="BA425" s="123">
        <v>0</v>
      </c>
      <c r="BB425" s="123">
        <v>0</v>
      </c>
      <c r="BC425" s="123">
        <v>0</v>
      </c>
      <c r="BD425" s="19"/>
      <c r="BE425" s="19"/>
      <c r="BF425" s="40"/>
      <c r="BG425" s="52"/>
      <c r="BH425" s="52"/>
      <c r="BI425" s="52"/>
      <c r="BJ425" s="41"/>
      <c r="BK425" s="1"/>
      <c r="BL425" s="1"/>
      <c r="BM425" s="19"/>
    </row>
    <row r="426" spans="1:65" ht="31.5" x14ac:dyDescent="0.25">
      <c r="A426" s="49" t="s">
        <v>807</v>
      </c>
      <c r="B426" s="81" t="s">
        <v>826</v>
      </c>
      <c r="C426" s="51" t="s">
        <v>827</v>
      </c>
      <c r="D426" s="123">
        <v>1.7988690700000001</v>
      </c>
      <c r="E426" s="74">
        <f t="shared" si="283"/>
        <v>1.7988690699999998</v>
      </c>
      <c r="F426" s="74">
        <f t="shared" si="284"/>
        <v>1.7988690699999998</v>
      </c>
      <c r="G426" s="74">
        <f t="shared" si="284"/>
        <v>0</v>
      </c>
      <c r="H426" s="74">
        <f t="shared" si="284"/>
        <v>0</v>
      </c>
      <c r="I426" s="74">
        <f t="shared" si="284"/>
        <v>0</v>
      </c>
      <c r="J426" s="74">
        <f t="shared" si="285"/>
        <v>0</v>
      </c>
      <c r="K426" s="123">
        <v>0</v>
      </c>
      <c r="L426" s="123">
        <v>0</v>
      </c>
      <c r="M426" s="123">
        <v>0</v>
      </c>
      <c r="N426" s="123">
        <v>0</v>
      </c>
      <c r="O426" s="74">
        <f t="shared" si="286"/>
        <v>0.59886907</v>
      </c>
      <c r="P426" s="123">
        <v>0.59886907</v>
      </c>
      <c r="Q426" s="123">
        <v>0</v>
      </c>
      <c r="R426" s="123">
        <v>0</v>
      </c>
      <c r="S426" s="123">
        <v>0</v>
      </c>
      <c r="T426" s="74">
        <f t="shared" si="287"/>
        <v>0</v>
      </c>
      <c r="U426" s="123">
        <v>0</v>
      </c>
      <c r="V426" s="123">
        <v>0</v>
      </c>
      <c r="W426" s="123">
        <v>0</v>
      </c>
      <c r="X426" s="123">
        <v>0</v>
      </c>
      <c r="Y426" s="74">
        <f t="shared" si="288"/>
        <v>1.2</v>
      </c>
      <c r="Z426" s="123">
        <v>1.2</v>
      </c>
      <c r="AA426" s="123">
        <v>0</v>
      </c>
      <c r="AB426" s="123">
        <v>0</v>
      </c>
      <c r="AC426" s="123">
        <v>0</v>
      </c>
      <c r="AD426" s="123">
        <v>1.49905756</v>
      </c>
      <c r="AE426" s="74">
        <f t="shared" si="289"/>
        <v>1.49905756</v>
      </c>
      <c r="AF426" s="74">
        <f t="shared" si="290"/>
        <v>1.49905756</v>
      </c>
      <c r="AG426" s="74">
        <f t="shared" si="290"/>
        <v>0</v>
      </c>
      <c r="AH426" s="74">
        <f t="shared" si="290"/>
        <v>0</v>
      </c>
      <c r="AI426" s="74">
        <f t="shared" si="290"/>
        <v>0</v>
      </c>
      <c r="AJ426" s="74">
        <f t="shared" si="291"/>
        <v>0.49905756000000001</v>
      </c>
      <c r="AK426" s="123">
        <v>0.49905756000000001</v>
      </c>
      <c r="AL426" s="123">
        <v>0</v>
      </c>
      <c r="AM426" s="123">
        <v>0</v>
      </c>
      <c r="AN426" s="123">
        <v>0</v>
      </c>
      <c r="AO426" s="74">
        <f t="shared" si="292"/>
        <v>0</v>
      </c>
      <c r="AP426" s="123">
        <v>0</v>
      </c>
      <c r="AQ426" s="123">
        <v>0</v>
      </c>
      <c r="AR426" s="123">
        <v>0</v>
      </c>
      <c r="AS426" s="123">
        <v>0</v>
      </c>
      <c r="AT426" s="74">
        <f t="shared" si="293"/>
        <v>0.7</v>
      </c>
      <c r="AU426" s="123">
        <v>0.7</v>
      </c>
      <c r="AV426" s="123">
        <v>0</v>
      </c>
      <c r="AW426" s="123">
        <v>0</v>
      </c>
      <c r="AX426" s="123">
        <v>0</v>
      </c>
      <c r="AY426" s="74">
        <f t="shared" si="294"/>
        <v>0.30000000000000004</v>
      </c>
      <c r="AZ426" s="123">
        <v>0.30000000000000004</v>
      </c>
      <c r="BA426" s="123">
        <v>0</v>
      </c>
      <c r="BB426" s="123">
        <v>0</v>
      </c>
      <c r="BC426" s="123">
        <v>0</v>
      </c>
      <c r="BD426" s="19"/>
      <c r="BE426" s="19"/>
      <c r="BF426" s="40"/>
      <c r="BG426" s="52"/>
      <c r="BH426" s="52"/>
      <c r="BI426" s="52"/>
      <c r="BJ426" s="41"/>
      <c r="BK426" s="1"/>
      <c r="BL426" s="1"/>
      <c r="BM426" s="19"/>
    </row>
    <row r="427" spans="1:65" ht="31.5" x14ac:dyDescent="0.25">
      <c r="A427" s="49" t="s">
        <v>807</v>
      </c>
      <c r="B427" s="81" t="s">
        <v>828</v>
      </c>
      <c r="C427" s="51" t="s">
        <v>829</v>
      </c>
      <c r="D427" s="123">
        <v>0.59922317999999997</v>
      </c>
      <c r="E427" s="74">
        <f t="shared" si="283"/>
        <v>0.47922317999999997</v>
      </c>
      <c r="F427" s="74">
        <f t="shared" si="284"/>
        <v>0.47922317999999997</v>
      </c>
      <c r="G427" s="74">
        <f t="shared" si="284"/>
        <v>0</v>
      </c>
      <c r="H427" s="74">
        <f t="shared" si="284"/>
        <v>0</v>
      </c>
      <c r="I427" s="74">
        <f t="shared" si="284"/>
        <v>0</v>
      </c>
      <c r="J427" s="74">
        <f t="shared" si="285"/>
        <v>0</v>
      </c>
      <c r="K427" s="123">
        <v>0</v>
      </c>
      <c r="L427" s="123">
        <v>0</v>
      </c>
      <c r="M427" s="123">
        <v>0</v>
      </c>
      <c r="N427" s="123">
        <v>0</v>
      </c>
      <c r="O427" s="74">
        <f t="shared" si="286"/>
        <v>0.11922318</v>
      </c>
      <c r="P427" s="123">
        <v>0.11922318</v>
      </c>
      <c r="Q427" s="123">
        <v>0</v>
      </c>
      <c r="R427" s="123">
        <v>0</v>
      </c>
      <c r="S427" s="123">
        <v>0</v>
      </c>
      <c r="T427" s="74">
        <f t="shared" si="287"/>
        <v>0</v>
      </c>
      <c r="U427" s="123">
        <v>0</v>
      </c>
      <c r="V427" s="123">
        <v>0</v>
      </c>
      <c r="W427" s="123">
        <v>0</v>
      </c>
      <c r="X427" s="123">
        <v>0</v>
      </c>
      <c r="Y427" s="74">
        <f t="shared" si="288"/>
        <v>0.36</v>
      </c>
      <c r="Z427" s="123">
        <v>0.36</v>
      </c>
      <c r="AA427" s="123">
        <v>0</v>
      </c>
      <c r="AB427" s="123">
        <v>0</v>
      </c>
      <c r="AC427" s="123">
        <v>0</v>
      </c>
      <c r="AD427" s="123">
        <v>0.49935265000000001</v>
      </c>
      <c r="AE427" s="74">
        <f t="shared" si="289"/>
        <v>0.49935265000000001</v>
      </c>
      <c r="AF427" s="74">
        <f t="shared" si="290"/>
        <v>0.49935265000000001</v>
      </c>
      <c r="AG427" s="74">
        <f t="shared" si="290"/>
        <v>0</v>
      </c>
      <c r="AH427" s="74">
        <f t="shared" si="290"/>
        <v>0</v>
      </c>
      <c r="AI427" s="74">
        <f t="shared" si="290"/>
        <v>0</v>
      </c>
      <c r="AJ427" s="74">
        <f t="shared" si="291"/>
        <v>0</v>
      </c>
      <c r="AK427" s="123">
        <v>0</v>
      </c>
      <c r="AL427" s="123">
        <v>0</v>
      </c>
      <c r="AM427" s="123">
        <v>0</v>
      </c>
      <c r="AN427" s="123">
        <v>0</v>
      </c>
      <c r="AO427" s="74">
        <f t="shared" si="292"/>
        <v>9.9352650000000001E-2</v>
      </c>
      <c r="AP427" s="123">
        <v>9.9352650000000001E-2</v>
      </c>
      <c r="AQ427" s="123">
        <v>0</v>
      </c>
      <c r="AR427" s="123">
        <v>0</v>
      </c>
      <c r="AS427" s="123">
        <v>0</v>
      </c>
      <c r="AT427" s="74">
        <f t="shared" si="293"/>
        <v>0</v>
      </c>
      <c r="AU427" s="123">
        <v>0</v>
      </c>
      <c r="AV427" s="123">
        <v>0</v>
      </c>
      <c r="AW427" s="123">
        <v>0</v>
      </c>
      <c r="AX427" s="123">
        <v>0</v>
      </c>
      <c r="AY427" s="74">
        <f t="shared" si="294"/>
        <v>0.4</v>
      </c>
      <c r="AZ427" s="123">
        <v>0.4</v>
      </c>
      <c r="BA427" s="123">
        <v>0</v>
      </c>
      <c r="BB427" s="123">
        <v>0</v>
      </c>
      <c r="BC427" s="123">
        <v>0</v>
      </c>
      <c r="BD427" s="19"/>
      <c r="BE427" s="19"/>
      <c r="BF427" s="40"/>
      <c r="BG427" s="52"/>
      <c r="BH427" s="52"/>
      <c r="BI427" s="52"/>
      <c r="BJ427" s="41"/>
      <c r="BK427" s="1"/>
      <c r="BL427" s="1"/>
      <c r="BM427" s="19"/>
    </row>
    <row r="428" spans="1:65" ht="31.5" x14ac:dyDescent="0.25">
      <c r="A428" s="49" t="s">
        <v>807</v>
      </c>
      <c r="B428" s="81" t="s">
        <v>830</v>
      </c>
      <c r="C428" s="51" t="s">
        <v>831</v>
      </c>
      <c r="D428" s="123">
        <v>5.9865652680000006</v>
      </c>
      <c r="E428" s="74">
        <f t="shared" si="283"/>
        <v>5.9985652700000003</v>
      </c>
      <c r="F428" s="74">
        <f t="shared" si="284"/>
        <v>5.9985652700000003</v>
      </c>
      <c r="G428" s="74">
        <f t="shared" si="284"/>
        <v>0</v>
      </c>
      <c r="H428" s="74">
        <f t="shared" si="284"/>
        <v>0</v>
      </c>
      <c r="I428" s="74">
        <f t="shared" si="284"/>
        <v>0</v>
      </c>
      <c r="J428" s="74">
        <f t="shared" si="285"/>
        <v>0</v>
      </c>
      <c r="K428" s="123">
        <v>0</v>
      </c>
      <c r="L428" s="123">
        <v>0</v>
      </c>
      <c r="M428" s="123">
        <v>0</v>
      </c>
      <c r="N428" s="123">
        <v>0</v>
      </c>
      <c r="O428" s="74">
        <f t="shared" si="286"/>
        <v>1.7985652700000001</v>
      </c>
      <c r="P428" s="123">
        <v>1.7985652700000001</v>
      </c>
      <c r="Q428" s="123">
        <v>0</v>
      </c>
      <c r="R428" s="123">
        <v>0</v>
      </c>
      <c r="S428" s="123">
        <v>0</v>
      </c>
      <c r="T428" s="74">
        <f t="shared" si="287"/>
        <v>0</v>
      </c>
      <c r="U428" s="123">
        <v>0</v>
      </c>
      <c r="V428" s="123">
        <v>0</v>
      </c>
      <c r="W428" s="123">
        <v>0</v>
      </c>
      <c r="X428" s="123">
        <v>0</v>
      </c>
      <c r="Y428" s="74">
        <f t="shared" si="288"/>
        <v>4.2</v>
      </c>
      <c r="Z428" s="123">
        <v>4.2</v>
      </c>
      <c r="AA428" s="123">
        <v>0</v>
      </c>
      <c r="AB428" s="123">
        <v>0</v>
      </c>
      <c r="AC428" s="123">
        <v>0</v>
      </c>
      <c r="AD428" s="123">
        <v>4.9888043900000003</v>
      </c>
      <c r="AE428" s="74">
        <f t="shared" si="289"/>
        <v>4.9988043900000001</v>
      </c>
      <c r="AF428" s="74">
        <f t="shared" si="290"/>
        <v>4.9988043900000001</v>
      </c>
      <c r="AG428" s="74">
        <f t="shared" si="290"/>
        <v>0</v>
      </c>
      <c r="AH428" s="74">
        <f t="shared" si="290"/>
        <v>0</v>
      </c>
      <c r="AI428" s="74">
        <f t="shared" si="290"/>
        <v>0</v>
      </c>
      <c r="AJ428" s="74">
        <f t="shared" si="291"/>
        <v>0</v>
      </c>
      <c r="AK428" s="123">
        <v>0</v>
      </c>
      <c r="AL428" s="123">
        <v>0</v>
      </c>
      <c r="AM428" s="123">
        <v>0</v>
      </c>
      <c r="AN428" s="123">
        <v>0</v>
      </c>
      <c r="AO428" s="74">
        <f t="shared" si="292"/>
        <v>1.4988043900000001</v>
      </c>
      <c r="AP428" s="123">
        <v>1.4988043900000001</v>
      </c>
      <c r="AQ428" s="123">
        <v>0</v>
      </c>
      <c r="AR428" s="123">
        <v>0</v>
      </c>
      <c r="AS428" s="123">
        <v>0</v>
      </c>
      <c r="AT428" s="74">
        <f t="shared" si="293"/>
        <v>0</v>
      </c>
      <c r="AU428" s="123">
        <v>0</v>
      </c>
      <c r="AV428" s="123">
        <v>0</v>
      </c>
      <c r="AW428" s="123">
        <v>0</v>
      </c>
      <c r="AX428" s="123">
        <v>0</v>
      </c>
      <c r="AY428" s="74">
        <f t="shared" si="294"/>
        <v>3.5</v>
      </c>
      <c r="AZ428" s="123">
        <v>3.5</v>
      </c>
      <c r="BA428" s="123">
        <v>0</v>
      </c>
      <c r="BB428" s="123">
        <v>0</v>
      </c>
      <c r="BC428" s="123">
        <v>0</v>
      </c>
      <c r="BD428" s="19"/>
      <c r="BE428" s="19"/>
      <c r="BF428" s="40"/>
      <c r="BG428" s="52"/>
      <c r="BH428" s="52"/>
      <c r="BI428" s="52"/>
      <c r="BJ428" s="41"/>
      <c r="BK428" s="1"/>
      <c r="BL428" s="1"/>
      <c r="BM428" s="19"/>
    </row>
    <row r="429" spans="1:65" ht="47.25" x14ac:dyDescent="0.25">
      <c r="A429" s="49" t="s">
        <v>807</v>
      </c>
      <c r="B429" s="81" t="s">
        <v>832</v>
      </c>
      <c r="C429" s="51" t="s">
        <v>833</v>
      </c>
      <c r="D429" s="123">
        <v>25.060044309999999</v>
      </c>
      <c r="E429" s="74">
        <f t="shared" si="283"/>
        <v>21.590052730000004</v>
      </c>
      <c r="F429" s="74">
        <f t="shared" si="284"/>
        <v>0</v>
      </c>
      <c r="G429" s="74">
        <f t="shared" si="284"/>
        <v>20.219061240000002</v>
      </c>
      <c r="H429" s="74">
        <f t="shared" si="284"/>
        <v>0</v>
      </c>
      <c r="I429" s="74">
        <f t="shared" si="284"/>
        <v>1.3709914900000002</v>
      </c>
      <c r="J429" s="74">
        <f t="shared" si="285"/>
        <v>0.2363256</v>
      </c>
      <c r="K429" s="123">
        <v>0</v>
      </c>
      <c r="L429" s="123">
        <v>0</v>
      </c>
      <c r="M429" s="123">
        <v>0</v>
      </c>
      <c r="N429" s="123">
        <v>0.2363256</v>
      </c>
      <c r="O429" s="74">
        <f t="shared" si="286"/>
        <v>0.21479077999999999</v>
      </c>
      <c r="P429" s="123">
        <v>0</v>
      </c>
      <c r="Q429" s="123">
        <v>0</v>
      </c>
      <c r="R429" s="123">
        <v>0</v>
      </c>
      <c r="S429" s="123">
        <v>0.21479077999999999</v>
      </c>
      <c r="T429" s="74">
        <f t="shared" si="287"/>
        <v>20.389248320000004</v>
      </c>
      <c r="U429" s="123">
        <v>0</v>
      </c>
      <c r="V429" s="123">
        <v>20.219061240000002</v>
      </c>
      <c r="W429" s="123">
        <v>0</v>
      </c>
      <c r="X429" s="123">
        <v>0.17018707999999999</v>
      </c>
      <c r="Y429" s="74">
        <f t="shared" si="288"/>
        <v>0.74968803000000017</v>
      </c>
      <c r="Z429" s="123">
        <v>0</v>
      </c>
      <c r="AA429" s="123">
        <v>0</v>
      </c>
      <c r="AB429" s="123">
        <v>0</v>
      </c>
      <c r="AC429" s="123">
        <v>0.74968803000000017</v>
      </c>
      <c r="AD429" s="123">
        <v>22.248278870000004</v>
      </c>
      <c r="AE429" s="74">
        <f t="shared" si="289"/>
        <v>21.669140890000001</v>
      </c>
      <c r="AF429" s="74">
        <f t="shared" si="290"/>
        <v>0</v>
      </c>
      <c r="AG429" s="74">
        <f t="shared" si="290"/>
        <v>19.699797</v>
      </c>
      <c r="AH429" s="74">
        <f t="shared" si="290"/>
        <v>0</v>
      </c>
      <c r="AI429" s="74">
        <f t="shared" si="290"/>
        <v>1.9693438900000002</v>
      </c>
      <c r="AJ429" s="74">
        <f t="shared" si="291"/>
        <v>0.2363256</v>
      </c>
      <c r="AK429" s="123">
        <v>0</v>
      </c>
      <c r="AL429" s="123">
        <v>0</v>
      </c>
      <c r="AM429" s="123">
        <v>0</v>
      </c>
      <c r="AN429" s="123">
        <v>0.2363256</v>
      </c>
      <c r="AO429" s="74">
        <f t="shared" si="292"/>
        <v>0.41550383000000002</v>
      </c>
      <c r="AP429" s="123">
        <v>0</v>
      </c>
      <c r="AQ429" s="123">
        <v>0</v>
      </c>
      <c r="AR429" s="123">
        <v>0</v>
      </c>
      <c r="AS429" s="123">
        <v>0.41550383000000002</v>
      </c>
      <c r="AT429" s="74">
        <f t="shared" si="293"/>
        <v>0.17018708000000016</v>
      </c>
      <c r="AU429" s="123">
        <v>0</v>
      </c>
      <c r="AV429" s="123">
        <v>0</v>
      </c>
      <c r="AW429" s="123">
        <v>0</v>
      </c>
      <c r="AX429" s="123">
        <v>0.17018708000000016</v>
      </c>
      <c r="AY429" s="74">
        <f t="shared" si="294"/>
        <v>20.84712438</v>
      </c>
      <c r="AZ429" s="123">
        <v>0</v>
      </c>
      <c r="BA429" s="123">
        <v>19.699797</v>
      </c>
      <c r="BB429" s="123">
        <v>0</v>
      </c>
      <c r="BC429" s="123">
        <v>1.1473273800000001</v>
      </c>
      <c r="BD429" s="19"/>
      <c r="BE429" s="19"/>
      <c r="BF429" s="40"/>
      <c r="BG429" s="52"/>
      <c r="BH429" s="52"/>
      <c r="BI429" s="52"/>
      <c r="BJ429" s="41"/>
      <c r="BK429" s="1"/>
      <c r="BL429" s="1"/>
      <c r="BM429" s="19"/>
    </row>
    <row r="430" spans="1:65" ht="31.5" x14ac:dyDescent="0.25">
      <c r="A430" s="49" t="s">
        <v>807</v>
      </c>
      <c r="B430" s="81" t="s">
        <v>834</v>
      </c>
      <c r="C430" s="51" t="s">
        <v>835</v>
      </c>
      <c r="D430" s="123">
        <v>13.211911599999997</v>
      </c>
      <c r="E430" s="74">
        <f t="shared" si="283"/>
        <v>0.72993240000000004</v>
      </c>
      <c r="F430" s="74">
        <f t="shared" si="284"/>
        <v>0.72993240000000004</v>
      </c>
      <c r="G430" s="74">
        <f t="shared" si="284"/>
        <v>0</v>
      </c>
      <c r="H430" s="74">
        <f t="shared" si="284"/>
        <v>0</v>
      </c>
      <c r="I430" s="74">
        <f t="shared" si="284"/>
        <v>0</v>
      </c>
      <c r="J430" s="74">
        <f t="shared" si="285"/>
        <v>0</v>
      </c>
      <c r="K430" s="123">
        <v>0</v>
      </c>
      <c r="L430" s="123">
        <v>0</v>
      </c>
      <c r="M430" s="123">
        <v>0</v>
      </c>
      <c r="N430" s="123">
        <v>0</v>
      </c>
      <c r="O430" s="74">
        <f t="shared" si="286"/>
        <v>0</v>
      </c>
      <c r="P430" s="123">
        <v>0</v>
      </c>
      <c r="Q430" s="123">
        <v>0</v>
      </c>
      <c r="R430" s="123">
        <v>0</v>
      </c>
      <c r="S430" s="123">
        <v>0</v>
      </c>
      <c r="T430" s="74">
        <f t="shared" si="287"/>
        <v>0</v>
      </c>
      <c r="U430" s="123">
        <v>0</v>
      </c>
      <c r="V430" s="123">
        <v>0</v>
      </c>
      <c r="W430" s="123">
        <v>0</v>
      </c>
      <c r="X430" s="123">
        <v>0</v>
      </c>
      <c r="Y430" s="74">
        <f t="shared" si="288"/>
        <v>0.72993240000000004</v>
      </c>
      <c r="Z430" s="123">
        <v>0.72993240000000004</v>
      </c>
      <c r="AA430" s="123">
        <v>0</v>
      </c>
      <c r="AB430" s="123">
        <v>0</v>
      </c>
      <c r="AC430" s="123">
        <v>0</v>
      </c>
      <c r="AD430" s="123">
        <v>15.127559999999999</v>
      </c>
      <c r="AE430" s="74">
        <f t="shared" si="289"/>
        <v>0.60827700000000007</v>
      </c>
      <c r="AF430" s="74">
        <f t="shared" si="290"/>
        <v>0.60827700000000007</v>
      </c>
      <c r="AG430" s="74">
        <f t="shared" si="290"/>
        <v>0</v>
      </c>
      <c r="AH430" s="74">
        <f t="shared" si="290"/>
        <v>0</v>
      </c>
      <c r="AI430" s="74">
        <f t="shared" si="290"/>
        <v>0</v>
      </c>
      <c r="AJ430" s="74">
        <f t="shared" si="291"/>
        <v>0</v>
      </c>
      <c r="AK430" s="123">
        <v>0</v>
      </c>
      <c r="AL430" s="123">
        <v>0</v>
      </c>
      <c r="AM430" s="123">
        <v>0</v>
      </c>
      <c r="AN430" s="123">
        <v>0</v>
      </c>
      <c r="AO430" s="74">
        <f t="shared" si="292"/>
        <v>0</v>
      </c>
      <c r="AP430" s="123">
        <v>0</v>
      </c>
      <c r="AQ430" s="123">
        <v>0</v>
      </c>
      <c r="AR430" s="123">
        <v>0</v>
      </c>
      <c r="AS430" s="123">
        <v>0</v>
      </c>
      <c r="AT430" s="74">
        <f t="shared" si="293"/>
        <v>0</v>
      </c>
      <c r="AU430" s="123">
        <v>0</v>
      </c>
      <c r="AV430" s="123">
        <v>0</v>
      </c>
      <c r="AW430" s="123">
        <v>0</v>
      </c>
      <c r="AX430" s="123">
        <v>0</v>
      </c>
      <c r="AY430" s="74">
        <f t="shared" si="294"/>
        <v>0.60827700000000007</v>
      </c>
      <c r="AZ430" s="123">
        <v>0.60827700000000007</v>
      </c>
      <c r="BA430" s="123">
        <v>0</v>
      </c>
      <c r="BB430" s="123">
        <v>0</v>
      </c>
      <c r="BC430" s="123">
        <v>0</v>
      </c>
      <c r="BD430" s="19"/>
      <c r="BE430" s="19"/>
      <c r="BF430" s="40"/>
      <c r="BG430" s="52"/>
      <c r="BH430" s="52"/>
      <c r="BI430" s="52"/>
      <c r="BJ430" s="41"/>
      <c r="BK430" s="1"/>
      <c r="BL430" s="1"/>
      <c r="BM430" s="19"/>
    </row>
    <row r="431" spans="1:65" ht="31.5" x14ac:dyDescent="0.25">
      <c r="A431" s="59" t="s">
        <v>807</v>
      </c>
      <c r="B431" s="60" t="s">
        <v>836</v>
      </c>
      <c r="C431" s="74" t="s">
        <v>837</v>
      </c>
      <c r="D431" s="123">
        <v>3.1854381999999997</v>
      </c>
      <c r="E431" s="74">
        <f>SUBTOTAL(9,F431:I431)</f>
        <v>3.1854382000000001</v>
      </c>
      <c r="F431" s="74">
        <v>1.9166409999999998E-2</v>
      </c>
      <c r="G431" s="74">
        <v>3.1662717900000001</v>
      </c>
      <c r="H431" s="74">
        <v>0</v>
      </c>
      <c r="I431" s="74">
        <v>0</v>
      </c>
      <c r="J431" s="74">
        <f t="shared" si="285"/>
        <v>3.1854382000000001</v>
      </c>
      <c r="K431" s="123">
        <v>1.9166409999999998E-2</v>
      </c>
      <c r="L431" s="123">
        <v>3.1662717900000001</v>
      </c>
      <c r="M431" s="123">
        <v>0</v>
      </c>
      <c r="N431" s="123">
        <v>0</v>
      </c>
      <c r="O431" s="74">
        <f t="shared" si="286"/>
        <v>0</v>
      </c>
      <c r="P431" s="123">
        <v>0</v>
      </c>
      <c r="Q431" s="123">
        <v>0</v>
      </c>
      <c r="R431" s="123">
        <v>0</v>
      </c>
      <c r="S431" s="123">
        <v>0</v>
      </c>
      <c r="T431" s="74">
        <f t="shared" si="287"/>
        <v>0</v>
      </c>
      <c r="U431" s="123">
        <v>0</v>
      </c>
      <c r="V431" s="123">
        <v>0</v>
      </c>
      <c r="W431" s="123">
        <v>0</v>
      </c>
      <c r="X431" s="123">
        <v>0</v>
      </c>
      <c r="Y431" s="74">
        <f t="shared" si="288"/>
        <v>0</v>
      </c>
      <c r="Z431" s="123">
        <v>0</v>
      </c>
      <c r="AA431" s="123">
        <v>0</v>
      </c>
      <c r="AB431" s="123">
        <v>0</v>
      </c>
      <c r="AC431" s="123">
        <v>0</v>
      </c>
      <c r="AD431" s="123">
        <v>0</v>
      </c>
      <c r="AE431" s="74">
        <f t="shared" si="289"/>
        <v>0</v>
      </c>
      <c r="AF431" s="74">
        <f t="shared" si="290"/>
        <v>0</v>
      </c>
      <c r="AG431" s="74">
        <f t="shared" si="290"/>
        <v>0</v>
      </c>
      <c r="AH431" s="74">
        <f t="shared" si="290"/>
        <v>0</v>
      </c>
      <c r="AI431" s="74">
        <f t="shared" si="290"/>
        <v>0</v>
      </c>
      <c r="AJ431" s="74">
        <f t="shared" si="291"/>
        <v>0</v>
      </c>
      <c r="AK431" s="123">
        <v>0</v>
      </c>
      <c r="AL431" s="123">
        <v>0</v>
      </c>
      <c r="AM431" s="123">
        <v>0</v>
      </c>
      <c r="AN431" s="123">
        <v>0</v>
      </c>
      <c r="AO431" s="74">
        <f t="shared" si="292"/>
        <v>0</v>
      </c>
      <c r="AP431" s="123">
        <v>0</v>
      </c>
      <c r="AQ431" s="123">
        <v>0</v>
      </c>
      <c r="AR431" s="123">
        <v>0</v>
      </c>
      <c r="AS431" s="123">
        <v>0</v>
      </c>
      <c r="AT431" s="74">
        <f t="shared" si="293"/>
        <v>0</v>
      </c>
      <c r="AU431" s="123">
        <v>0</v>
      </c>
      <c r="AV431" s="123">
        <v>0</v>
      </c>
      <c r="AW431" s="123">
        <v>0</v>
      </c>
      <c r="AX431" s="123">
        <v>0</v>
      </c>
      <c r="AY431" s="74">
        <f t="shared" si="294"/>
        <v>0</v>
      </c>
      <c r="AZ431" s="123">
        <v>0</v>
      </c>
      <c r="BA431" s="123">
        <v>0</v>
      </c>
      <c r="BB431" s="123">
        <v>0</v>
      </c>
      <c r="BC431" s="123">
        <v>0</v>
      </c>
      <c r="BD431" s="19"/>
      <c r="BE431" s="19"/>
      <c r="BF431" s="40"/>
      <c r="BG431" s="52"/>
      <c r="BH431" s="52"/>
      <c r="BI431" s="52"/>
      <c r="BJ431" s="41"/>
      <c r="BK431" s="1"/>
      <c r="BL431" s="1"/>
      <c r="BM431" s="19"/>
    </row>
    <row r="432" spans="1:65" ht="47.25" x14ac:dyDescent="0.25">
      <c r="A432" s="49" t="s">
        <v>807</v>
      </c>
      <c r="B432" s="81" t="s">
        <v>838</v>
      </c>
      <c r="C432" s="51" t="s">
        <v>839</v>
      </c>
      <c r="D432" s="123">
        <v>8.9459999999999997</v>
      </c>
      <c r="E432" s="74">
        <f t="shared" si="283"/>
        <v>3.3886042200000004</v>
      </c>
      <c r="F432" s="74">
        <f>K432+P432+U432+Z432</f>
        <v>0.45624599999999998</v>
      </c>
      <c r="G432" s="74">
        <f t="shared" si="284"/>
        <v>2.2727370599999999</v>
      </c>
      <c r="H432" s="74">
        <f t="shared" si="284"/>
        <v>0</v>
      </c>
      <c r="I432" s="74">
        <f t="shared" si="284"/>
        <v>0.65962116000000015</v>
      </c>
      <c r="J432" s="74">
        <f t="shared" si="285"/>
        <v>0.12504932000000002</v>
      </c>
      <c r="K432" s="123">
        <v>0</v>
      </c>
      <c r="L432" s="123">
        <v>0</v>
      </c>
      <c r="M432" s="123">
        <v>0</v>
      </c>
      <c r="N432" s="123">
        <v>0.12504932000000002</v>
      </c>
      <c r="O432" s="74">
        <f t="shared" si="286"/>
        <v>2.6220644000000002</v>
      </c>
      <c r="P432" s="123">
        <v>0.12</v>
      </c>
      <c r="Q432" s="123">
        <v>2.2727370599999999</v>
      </c>
      <c r="R432" s="123">
        <v>0</v>
      </c>
      <c r="S432" s="123">
        <v>0.22932733999999999</v>
      </c>
      <c r="T432" s="74">
        <f t="shared" si="287"/>
        <v>0.13614795000000005</v>
      </c>
      <c r="U432" s="123">
        <v>0</v>
      </c>
      <c r="V432" s="123">
        <v>0</v>
      </c>
      <c r="W432" s="123">
        <v>0</v>
      </c>
      <c r="X432" s="123">
        <v>0.13614795000000005</v>
      </c>
      <c r="Y432" s="74">
        <f t="shared" si="288"/>
        <v>0.50534255000000006</v>
      </c>
      <c r="Z432" s="123">
        <v>0.33624599999999999</v>
      </c>
      <c r="AA432" s="123">
        <v>0</v>
      </c>
      <c r="AB432" s="123">
        <v>0</v>
      </c>
      <c r="AC432" s="123">
        <v>0.1690965500000001</v>
      </c>
      <c r="AD432" s="123">
        <v>9</v>
      </c>
      <c r="AE432" s="74">
        <f t="shared" si="289"/>
        <v>1.1158671599999999</v>
      </c>
      <c r="AF432" s="74">
        <f t="shared" si="290"/>
        <v>0.45624599999999998</v>
      </c>
      <c r="AG432" s="74">
        <f t="shared" si="290"/>
        <v>0</v>
      </c>
      <c r="AH432" s="74">
        <f t="shared" si="290"/>
        <v>0</v>
      </c>
      <c r="AI432" s="74">
        <f t="shared" si="290"/>
        <v>0.65962115999999993</v>
      </c>
      <c r="AJ432" s="74">
        <f t="shared" si="291"/>
        <v>0.12504931999999999</v>
      </c>
      <c r="AK432" s="123">
        <v>0</v>
      </c>
      <c r="AL432" s="123">
        <v>0</v>
      </c>
      <c r="AM432" s="123">
        <v>0</v>
      </c>
      <c r="AN432" s="123">
        <v>0.12504931999999999</v>
      </c>
      <c r="AO432" s="74">
        <f t="shared" si="292"/>
        <v>0.34932733999999999</v>
      </c>
      <c r="AP432" s="123">
        <v>0.12</v>
      </c>
      <c r="AQ432" s="123">
        <v>0</v>
      </c>
      <c r="AR432" s="123">
        <v>0</v>
      </c>
      <c r="AS432" s="123">
        <v>0.22932734000000002</v>
      </c>
      <c r="AT432" s="74">
        <f t="shared" si="293"/>
        <v>0.4123939499999999</v>
      </c>
      <c r="AU432" s="123">
        <v>0.27624599999999999</v>
      </c>
      <c r="AV432" s="123">
        <v>0</v>
      </c>
      <c r="AW432" s="123">
        <v>0</v>
      </c>
      <c r="AX432" s="123">
        <v>0.13614794999999991</v>
      </c>
      <c r="AY432" s="74">
        <f t="shared" si="294"/>
        <v>0.22909655000000001</v>
      </c>
      <c r="AZ432" s="123">
        <v>0.06</v>
      </c>
      <c r="BA432" s="123">
        <v>0</v>
      </c>
      <c r="BB432" s="123">
        <v>0</v>
      </c>
      <c r="BC432" s="123">
        <v>0.16909655000000001</v>
      </c>
      <c r="BD432" s="19"/>
      <c r="BE432" s="19"/>
      <c r="BF432" s="40"/>
      <c r="BG432" s="52"/>
      <c r="BH432" s="52"/>
      <c r="BI432" s="52"/>
      <c r="BJ432" s="41"/>
      <c r="BK432" s="1"/>
      <c r="BL432" s="1"/>
      <c r="BM432" s="19"/>
    </row>
    <row r="433" spans="1:65" ht="31.5" x14ac:dyDescent="0.25">
      <c r="A433" s="49" t="s">
        <v>807</v>
      </c>
      <c r="B433" s="81" t="s">
        <v>840</v>
      </c>
      <c r="C433" s="51" t="s">
        <v>841</v>
      </c>
      <c r="D433" s="123">
        <v>10.08448156</v>
      </c>
      <c r="E433" s="74">
        <f>SUBTOTAL(9,F433:I433)</f>
        <v>2.7322776900000001</v>
      </c>
      <c r="F433" s="74">
        <f>K433+P433+U433+Z433</f>
        <v>0.45624599999999998</v>
      </c>
      <c r="G433" s="74">
        <f t="shared" si="284"/>
        <v>2.02618908</v>
      </c>
      <c r="H433" s="74">
        <f t="shared" si="284"/>
        <v>0</v>
      </c>
      <c r="I433" s="74">
        <f t="shared" si="284"/>
        <v>0.24984260999999996</v>
      </c>
      <c r="J433" s="74">
        <f t="shared" si="285"/>
        <v>0.84634360999999991</v>
      </c>
      <c r="K433" s="123">
        <v>0</v>
      </c>
      <c r="L433" s="123">
        <v>0.78408155999999996</v>
      </c>
      <c r="M433" s="123">
        <v>0</v>
      </c>
      <c r="N433" s="123">
        <v>6.2262049999999999E-2</v>
      </c>
      <c r="O433" s="74">
        <f t="shared" si="286"/>
        <v>0.72068061999999999</v>
      </c>
      <c r="P433" s="123">
        <v>0.12</v>
      </c>
      <c r="Q433" s="123">
        <v>0.43594968000000001</v>
      </c>
      <c r="R433" s="123">
        <v>0</v>
      </c>
      <c r="S433" s="123">
        <v>0.16473093999999996</v>
      </c>
      <c r="T433" s="74">
        <f t="shared" si="287"/>
        <v>2.2541740000000005E-2</v>
      </c>
      <c r="U433" s="123">
        <v>0</v>
      </c>
      <c r="V433" s="123">
        <v>0</v>
      </c>
      <c r="W433" s="123">
        <v>0</v>
      </c>
      <c r="X433" s="123">
        <v>2.2541740000000005E-2</v>
      </c>
      <c r="Y433" s="74">
        <f t="shared" si="288"/>
        <v>1.1427117200000001</v>
      </c>
      <c r="Z433" s="123">
        <v>0.33624599999999999</v>
      </c>
      <c r="AA433" s="123">
        <v>0.80615784000000001</v>
      </c>
      <c r="AB433" s="123">
        <v>0</v>
      </c>
      <c r="AC433" s="123">
        <v>3.0788000000001145E-4</v>
      </c>
      <c r="AD433" s="123">
        <v>8.57</v>
      </c>
      <c r="AE433" s="74">
        <f t="shared" si="289"/>
        <v>0.70608861000000001</v>
      </c>
      <c r="AF433" s="74">
        <f t="shared" si="290"/>
        <v>0.45624599999999998</v>
      </c>
      <c r="AG433" s="74">
        <f t="shared" si="290"/>
        <v>0</v>
      </c>
      <c r="AH433" s="74">
        <f t="shared" si="290"/>
        <v>0</v>
      </c>
      <c r="AI433" s="74">
        <f t="shared" si="290"/>
        <v>0.24984261000000005</v>
      </c>
      <c r="AJ433" s="74">
        <f t="shared" si="291"/>
        <v>6.2262049999999999E-2</v>
      </c>
      <c r="AK433" s="123">
        <v>0</v>
      </c>
      <c r="AL433" s="123">
        <v>0</v>
      </c>
      <c r="AM433" s="123">
        <v>0</v>
      </c>
      <c r="AN433" s="123">
        <v>6.2262049999999999E-2</v>
      </c>
      <c r="AO433" s="74">
        <f t="shared" si="292"/>
        <v>0.28473094000000004</v>
      </c>
      <c r="AP433" s="123">
        <v>0.12</v>
      </c>
      <c r="AQ433" s="123">
        <v>0</v>
      </c>
      <c r="AR433" s="123">
        <v>0</v>
      </c>
      <c r="AS433" s="123">
        <v>0.16473094000000005</v>
      </c>
      <c r="AT433" s="74">
        <f t="shared" si="293"/>
        <v>2.2541739999999921E-2</v>
      </c>
      <c r="AU433" s="123">
        <v>0</v>
      </c>
      <c r="AV433" s="123">
        <v>0</v>
      </c>
      <c r="AW433" s="123">
        <v>0</v>
      </c>
      <c r="AX433" s="123">
        <v>2.2541739999999921E-2</v>
      </c>
      <c r="AY433" s="74">
        <f t="shared" si="294"/>
        <v>0.33655388000000008</v>
      </c>
      <c r="AZ433" s="123">
        <v>0.33624599999999999</v>
      </c>
      <c r="BA433" s="123">
        <v>0</v>
      </c>
      <c r="BB433" s="123">
        <v>0</v>
      </c>
      <c r="BC433" s="123">
        <v>3.0788000000006588E-4</v>
      </c>
      <c r="BD433" s="19"/>
      <c r="BE433" s="19"/>
      <c r="BF433" s="40"/>
      <c r="BG433" s="52"/>
      <c r="BH433" s="52"/>
      <c r="BI433" s="52"/>
      <c r="BJ433" s="41"/>
      <c r="BK433" s="1"/>
      <c r="BL433" s="1"/>
      <c r="BM433" s="19"/>
    </row>
    <row r="434" spans="1:65" ht="31.5" x14ac:dyDescent="0.25">
      <c r="A434" s="49" t="s">
        <v>807</v>
      </c>
      <c r="B434" s="81" t="s">
        <v>842</v>
      </c>
      <c r="C434" s="51" t="s">
        <v>843</v>
      </c>
      <c r="D434" s="123">
        <v>2.5508484</v>
      </c>
      <c r="E434" s="74">
        <f t="shared" si="283"/>
        <v>2.5929477300000001</v>
      </c>
      <c r="F434" s="74">
        <f t="shared" si="284"/>
        <v>0</v>
      </c>
      <c r="G434" s="74">
        <f t="shared" si="284"/>
        <v>2.0360111999999999</v>
      </c>
      <c r="H434" s="74">
        <f t="shared" si="284"/>
        <v>4.5885889999999999E-2</v>
      </c>
      <c r="I434" s="74">
        <f t="shared" si="284"/>
        <v>0.51105064</v>
      </c>
      <c r="J434" s="74">
        <f t="shared" si="285"/>
        <v>0</v>
      </c>
      <c r="K434" s="123">
        <v>0</v>
      </c>
      <c r="L434" s="123">
        <v>0</v>
      </c>
      <c r="M434" s="123">
        <v>0</v>
      </c>
      <c r="N434" s="123">
        <v>0</v>
      </c>
      <c r="O434" s="74">
        <f t="shared" si="286"/>
        <v>0.61069319999999994</v>
      </c>
      <c r="P434" s="123">
        <v>0</v>
      </c>
      <c r="Q434" s="123">
        <v>0.2494932</v>
      </c>
      <c r="R434" s="123">
        <v>0</v>
      </c>
      <c r="S434" s="123">
        <v>0.36119999999999997</v>
      </c>
      <c r="T434" s="74">
        <f t="shared" si="287"/>
        <v>1.93636864</v>
      </c>
      <c r="U434" s="123">
        <v>0</v>
      </c>
      <c r="V434" s="123">
        <v>1.7865180000000001</v>
      </c>
      <c r="W434" s="123">
        <v>0</v>
      </c>
      <c r="X434" s="123">
        <v>0.14985064000000001</v>
      </c>
      <c r="Y434" s="74">
        <f t="shared" si="288"/>
        <v>4.5885889999999999E-2</v>
      </c>
      <c r="Z434" s="123">
        <v>0</v>
      </c>
      <c r="AA434" s="123">
        <v>0</v>
      </c>
      <c r="AB434" s="123">
        <v>4.5885889999999999E-2</v>
      </c>
      <c r="AC434" s="123">
        <v>0</v>
      </c>
      <c r="AD434" s="123">
        <v>10.272561</v>
      </c>
      <c r="AE434" s="74">
        <f t="shared" si="289"/>
        <v>10.30761888</v>
      </c>
      <c r="AF434" s="74">
        <f t="shared" si="290"/>
        <v>0</v>
      </c>
      <c r="AG434" s="74">
        <f t="shared" si="290"/>
        <v>1.6966759999999999</v>
      </c>
      <c r="AH434" s="74">
        <f t="shared" si="290"/>
        <v>8.1600922399999991</v>
      </c>
      <c r="AI434" s="74">
        <f t="shared" si="290"/>
        <v>0.45085064000000002</v>
      </c>
      <c r="AJ434" s="74">
        <f t="shared" si="291"/>
        <v>0</v>
      </c>
      <c r="AK434" s="123">
        <v>0</v>
      </c>
      <c r="AL434" s="123">
        <v>0</v>
      </c>
      <c r="AM434" s="123">
        <v>0</v>
      </c>
      <c r="AN434" s="123">
        <v>0</v>
      </c>
      <c r="AO434" s="74">
        <f t="shared" si="292"/>
        <v>8.422854000000001</v>
      </c>
      <c r="AP434" s="123">
        <v>0</v>
      </c>
      <c r="AQ434" s="123">
        <v>0</v>
      </c>
      <c r="AR434" s="123">
        <v>8.1218540000000008</v>
      </c>
      <c r="AS434" s="123">
        <v>0.30099999999999999</v>
      </c>
      <c r="AT434" s="74">
        <f t="shared" si="293"/>
        <v>1.8847648799999983</v>
      </c>
      <c r="AU434" s="123">
        <v>0</v>
      </c>
      <c r="AV434" s="123">
        <v>1.6966759999999999</v>
      </c>
      <c r="AW434" s="123">
        <v>3.8238239999998314E-2</v>
      </c>
      <c r="AX434" s="123">
        <v>0.14985064000000003</v>
      </c>
      <c r="AY434" s="74">
        <f t="shared" si="294"/>
        <v>0</v>
      </c>
      <c r="AZ434" s="123">
        <v>0</v>
      </c>
      <c r="BA434" s="123">
        <v>0</v>
      </c>
      <c r="BB434" s="123">
        <v>0</v>
      </c>
      <c r="BC434" s="123">
        <v>0</v>
      </c>
      <c r="BD434" s="19"/>
      <c r="BE434" s="19"/>
      <c r="BF434" s="40"/>
      <c r="BG434" s="52"/>
      <c r="BH434" s="52"/>
      <c r="BI434" s="52"/>
      <c r="BJ434" s="41"/>
      <c r="BK434" s="1"/>
      <c r="BL434" s="1"/>
      <c r="BM434" s="19"/>
    </row>
    <row r="435" spans="1:65" ht="31.5" x14ac:dyDescent="0.25">
      <c r="A435" s="59" t="s">
        <v>807</v>
      </c>
      <c r="B435" s="60" t="s">
        <v>844</v>
      </c>
      <c r="C435" s="84" t="s">
        <v>845</v>
      </c>
      <c r="D435" s="123">
        <v>0.90182717999999995</v>
      </c>
      <c r="E435" s="74">
        <f t="shared" si="283"/>
        <v>0.90182717999999995</v>
      </c>
      <c r="F435" s="74">
        <f t="shared" si="284"/>
        <v>0.90182717999999995</v>
      </c>
      <c r="G435" s="74">
        <f t="shared" si="284"/>
        <v>0</v>
      </c>
      <c r="H435" s="74">
        <f t="shared" si="284"/>
        <v>0</v>
      </c>
      <c r="I435" s="74">
        <f t="shared" si="284"/>
        <v>0</v>
      </c>
      <c r="J435" s="74">
        <f t="shared" si="285"/>
        <v>0.90182717999999995</v>
      </c>
      <c r="K435" s="123">
        <v>0.90182717999999995</v>
      </c>
      <c r="L435" s="123">
        <v>0</v>
      </c>
      <c r="M435" s="123">
        <v>0</v>
      </c>
      <c r="N435" s="123">
        <v>0</v>
      </c>
      <c r="O435" s="74">
        <f t="shared" si="286"/>
        <v>0</v>
      </c>
      <c r="P435" s="123">
        <v>0</v>
      </c>
      <c r="Q435" s="123">
        <v>0</v>
      </c>
      <c r="R435" s="123">
        <v>0</v>
      </c>
      <c r="S435" s="123">
        <v>0</v>
      </c>
      <c r="T435" s="74">
        <f t="shared" si="287"/>
        <v>0</v>
      </c>
      <c r="U435" s="123">
        <v>0</v>
      </c>
      <c r="V435" s="123">
        <v>0</v>
      </c>
      <c r="W435" s="123">
        <v>0</v>
      </c>
      <c r="X435" s="123">
        <v>0</v>
      </c>
      <c r="Y435" s="74">
        <f t="shared" si="288"/>
        <v>0</v>
      </c>
      <c r="Z435" s="123">
        <v>0</v>
      </c>
      <c r="AA435" s="123">
        <v>0</v>
      </c>
      <c r="AB435" s="123">
        <v>0</v>
      </c>
      <c r="AC435" s="123">
        <v>0</v>
      </c>
      <c r="AD435" s="123">
        <v>0</v>
      </c>
      <c r="AE435" s="74">
        <f t="shared" si="289"/>
        <v>0</v>
      </c>
      <c r="AF435" s="74">
        <f t="shared" si="290"/>
        <v>0</v>
      </c>
      <c r="AG435" s="74">
        <f t="shared" si="290"/>
        <v>0</v>
      </c>
      <c r="AH435" s="74">
        <f t="shared" si="290"/>
        <v>0</v>
      </c>
      <c r="AI435" s="74">
        <f t="shared" si="290"/>
        <v>0</v>
      </c>
      <c r="AJ435" s="74">
        <f t="shared" si="291"/>
        <v>0</v>
      </c>
      <c r="AK435" s="123">
        <v>0</v>
      </c>
      <c r="AL435" s="123">
        <v>0</v>
      </c>
      <c r="AM435" s="123">
        <v>0</v>
      </c>
      <c r="AN435" s="123">
        <v>0</v>
      </c>
      <c r="AO435" s="74">
        <f t="shared" si="292"/>
        <v>0</v>
      </c>
      <c r="AP435" s="123">
        <v>0</v>
      </c>
      <c r="AQ435" s="123">
        <v>0</v>
      </c>
      <c r="AR435" s="123">
        <v>0</v>
      </c>
      <c r="AS435" s="123">
        <v>0</v>
      </c>
      <c r="AT435" s="74">
        <f t="shared" si="293"/>
        <v>0</v>
      </c>
      <c r="AU435" s="123">
        <v>0</v>
      </c>
      <c r="AV435" s="123">
        <v>0</v>
      </c>
      <c r="AW435" s="123">
        <v>0</v>
      </c>
      <c r="AX435" s="123">
        <v>0</v>
      </c>
      <c r="AY435" s="74">
        <f t="shared" si="294"/>
        <v>0</v>
      </c>
      <c r="AZ435" s="123">
        <v>0</v>
      </c>
      <c r="BA435" s="123">
        <v>0</v>
      </c>
      <c r="BB435" s="123">
        <v>0</v>
      </c>
      <c r="BC435" s="123">
        <v>0</v>
      </c>
      <c r="BD435" s="19"/>
      <c r="BE435" s="19"/>
      <c r="BF435" s="40"/>
      <c r="BG435" s="52"/>
      <c r="BH435" s="52"/>
      <c r="BI435" s="52"/>
      <c r="BJ435" s="41"/>
      <c r="BK435" s="1"/>
      <c r="BL435" s="1"/>
      <c r="BM435" s="19"/>
    </row>
    <row r="436" spans="1:65" ht="31.5" x14ac:dyDescent="0.25">
      <c r="A436" s="49" t="s">
        <v>807</v>
      </c>
      <c r="B436" s="81" t="s">
        <v>846</v>
      </c>
      <c r="C436" s="51" t="s">
        <v>847</v>
      </c>
      <c r="D436" s="123">
        <v>26.485805200000001</v>
      </c>
      <c r="E436" s="74">
        <f t="shared" si="283"/>
        <v>3.9455963500000002</v>
      </c>
      <c r="F436" s="74">
        <f t="shared" si="284"/>
        <v>0</v>
      </c>
      <c r="G436" s="74">
        <f t="shared" si="284"/>
        <v>3.1101048000000002</v>
      </c>
      <c r="H436" s="74">
        <f t="shared" si="284"/>
        <v>0</v>
      </c>
      <c r="I436" s="74">
        <f t="shared" si="284"/>
        <v>0.83549155000000008</v>
      </c>
      <c r="J436" s="74">
        <f t="shared" si="285"/>
        <v>2.1463646600000001</v>
      </c>
      <c r="K436" s="123">
        <v>0</v>
      </c>
      <c r="L436" s="123">
        <v>2.0162051999999999</v>
      </c>
      <c r="M436" s="123">
        <v>0</v>
      </c>
      <c r="N436" s="123">
        <v>0.13015946000000003</v>
      </c>
      <c r="O436" s="74">
        <f t="shared" si="286"/>
        <v>0.20590680999999997</v>
      </c>
      <c r="P436" s="123">
        <v>0</v>
      </c>
      <c r="Q436" s="123">
        <v>0</v>
      </c>
      <c r="R436" s="123">
        <v>0</v>
      </c>
      <c r="S436" s="123">
        <v>0.20590680999999997</v>
      </c>
      <c r="T436" s="74">
        <f t="shared" si="287"/>
        <v>1.3489501799999999</v>
      </c>
      <c r="U436" s="123">
        <v>0</v>
      </c>
      <c r="V436" s="123">
        <v>1.0938996000000001</v>
      </c>
      <c r="W436" s="123">
        <v>0</v>
      </c>
      <c r="X436" s="123">
        <v>0.25505057999999986</v>
      </c>
      <c r="Y436" s="74">
        <f t="shared" si="288"/>
        <v>0.24437470000000019</v>
      </c>
      <c r="Z436" s="123">
        <v>0</v>
      </c>
      <c r="AA436" s="123">
        <v>0</v>
      </c>
      <c r="AB436" s="123">
        <v>0</v>
      </c>
      <c r="AC436" s="123">
        <v>0.24437470000000019</v>
      </c>
      <c r="AD436" s="123">
        <v>46.299900999999998</v>
      </c>
      <c r="AE436" s="74">
        <f t="shared" si="289"/>
        <v>4.0361642399999997</v>
      </c>
      <c r="AF436" s="74">
        <f t="shared" si="290"/>
        <v>0</v>
      </c>
      <c r="AG436" s="74">
        <f t="shared" si="290"/>
        <v>0</v>
      </c>
      <c r="AH436" s="74">
        <f t="shared" si="290"/>
        <v>3.0295260900000001</v>
      </c>
      <c r="AI436" s="74">
        <f t="shared" si="290"/>
        <v>1.0066381499999999</v>
      </c>
      <c r="AJ436" s="74">
        <f t="shared" si="291"/>
        <v>0.13015946</v>
      </c>
      <c r="AK436" s="123">
        <v>0</v>
      </c>
      <c r="AL436" s="123">
        <v>0</v>
      </c>
      <c r="AM436" s="123">
        <v>0</v>
      </c>
      <c r="AN436" s="123">
        <v>0.13015946</v>
      </c>
      <c r="AO436" s="74">
        <f t="shared" si="292"/>
        <v>0.4800314</v>
      </c>
      <c r="AP436" s="123">
        <v>0</v>
      </c>
      <c r="AQ436" s="123">
        <v>0</v>
      </c>
      <c r="AR436" s="123">
        <v>0</v>
      </c>
      <c r="AS436" s="123">
        <v>0.4800314</v>
      </c>
      <c r="AT436" s="74">
        <f t="shared" si="293"/>
        <v>0.25505058000000003</v>
      </c>
      <c r="AU436" s="123">
        <v>0</v>
      </c>
      <c r="AV436" s="123">
        <v>0</v>
      </c>
      <c r="AW436" s="123">
        <v>0</v>
      </c>
      <c r="AX436" s="123">
        <v>0.25505058000000003</v>
      </c>
      <c r="AY436" s="74">
        <f t="shared" si="294"/>
        <v>3.1709228</v>
      </c>
      <c r="AZ436" s="123">
        <v>0</v>
      </c>
      <c r="BA436" s="123">
        <v>0</v>
      </c>
      <c r="BB436" s="123">
        <v>3.0295260900000001</v>
      </c>
      <c r="BC436" s="123">
        <v>0.14139670999999987</v>
      </c>
      <c r="BD436" s="19"/>
      <c r="BE436" s="19"/>
      <c r="BF436" s="40"/>
      <c r="BG436" s="52"/>
      <c r="BH436" s="52"/>
      <c r="BI436" s="52"/>
      <c r="BJ436" s="41"/>
      <c r="BK436" s="1"/>
      <c r="BL436" s="1"/>
      <c r="BM436" s="19"/>
    </row>
    <row r="437" spans="1:65" ht="31.5" x14ac:dyDescent="0.25">
      <c r="A437" s="49" t="s">
        <v>807</v>
      </c>
      <c r="B437" s="81" t="s">
        <v>848</v>
      </c>
      <c r="C437" s="51" t="s">
        <v>849</v>
      </c>
      <c r="D437" s="123">
        <v>0.55930068000000011</v>
      </c>
      <c r="E437" s="74">
        <f t="shared" si="283"/>
        <v>0.53854655000000007</v>
      </c>
      <c r="F437" s="74">
        <f t="shared" si="284"/>
        <v>0.53854655000000007</v>
      </c>
      <c r="G437" s="74">
        <f t="shared" si="284"/>
        <v>0</v>
      </c>
      <c r="H437" s="74">
        <f t="shared" si="284"/>
        <v>0</v>
      </c>
      <c r="I437" s="74">
        <f t="shared" si="284"/>
        <v>0</v>
      </c>
      <c r="J437" s="74">
        <f t="shared" si="285"/>
        <v>0</v>
      </c>
      <c r="K437" s="123">
        <v>0</v>
      </c>
      <c r="L437" s="123">
        <v>0</v>
      </c>
      <c r="M437" s="123">
        <v>0</v>
      </c>
      <c r="N437" s="123">
        <v>0</v>
      </c>
      <c r="O437" s="74">
        <f t="shared" si="286"/>
        <v>0.53854655000000007</v>
      </c>
      <c r="P437" s="123">
        <v>0.53854655000000007</v>
      </c>
      <c r="Q437" s="123">
        <v>0</v>
      </c>
      <c r="R437" s="123">
        <v>0</v>
      </c>
      <c r="S437" s="123">
        <v>0</v>
      </c>
      <c r="T437" s="74">
        <f t="shared" si="287"/>
        <v>0</v>
      </c>
      <c r="U437" s="123">
        <v>0</v>
      </c>
      <c r="V437" s="123">
        <v>0</v>
      </c>
      <c r="W437" s="123">
        <v>0</v>
      </c>
      <c r="X437" s="123">
        <v>0</v>
      </c>
      <c r="Y437" s="74">
        <f t="shared" si="288"/>
        <v>0</v>
      </c>
      <c r="Z437" s="123">
        <v>0</v>
      </c>
      <c r="AA437" s="123">
        <v>0</v>
      </c>
      <c r="AB437" s="123">
        <v>0</v>
      </c>
      <c r="AC437" s="123">
        <v>0</v>
      </c>
      <c r="AD437" s="123">
        <v>0.46608390000000005</v>
      </c>
      <c r="AE437" s="74">
        <f t="shared" si="289"/>
        <v>0.44878878999999999</v>
      </c>
      <c r="AF437" s="74">
        <f t="shared" si="290"/>
        <v>0.44878878999999999</v>
      </c>
      <c r="AG437" s="74">
        <f t="shared" si="290"/>
        <v>0</v>
      </c>
      <c r="AH437" s="74">
        <f t="shared" si="290"/>
        <v>0</v>
      </c>
      <c r="AI437" s="74">
        <f t="shared" si="290"/>
        <v>0</v>
      </c>
      <c r="AJ437" s="74">
        <f t="shared" si="291"/>
        <v>0.1121972</v>
      </c>
      <c r="AK437" s="123">
        <v>0.1121972</v>
      </c>
      <c r="AL437" s="123">
        <v>0</v>
      </c>
      <c r="AM437" s="123">
        <v>0</v>
      </c>
      <c r="AN437" s="123">
        <v>0</v>
      </c>
      <c r="AO437" s="74">
        <f t="shared" si="292"/>
        <v>0.33659159</v>
      </c>
      <c r="AP437" s="123">
        <v>0.33659159</v>
      </c>
      <c r="AQ437" s="123">
        <v>0</v>
      </c>
      <c r="AR437" s="123">
        <v>0</v>
      </c>
      <c r="AS437" s="123">
        <v>0</v>
      </c>
      <c r="AT437" s="74">
        <f t="shared" si="293"/>
        <v>0</v>
      </c>
      <c r="AU437" s="123">
        <v>0</v>
      </c>
      <c r="AV437" s="123">
        <v>0</v>
      </c>
      <c r="AW437" s="123">
        <v>0</v>
      </c>
      <c r="AX437" s="123">
        <v>0</v>
      </c>
      <c r="AY437" s="74">
        <f t="shared" si="294"/>
        <v>0</v>
      </c>
      <c r="AZ437" s="123">
        <v>0</v>
      </c>
      <c r="BA437" s="123">
        <v>0</v>
      </c>
      <c r="BB437" s="123">
        <v>0</v>
      </c>
      <c r="BC437" s="123">
        <v>0</v>
      </c>
      <c r="BD437" s="19"/>
      <c r="BE437" s="19"/>
      <c r="BF437" s="40"/>
      <c r="BG437" s="52"/>
      <c r="BH437" s="52"/>
      <c r="BI437" s="52"/>
      <c r="BJ437" s="41"/>
      <c r="BK437" s="1"/>
      <c r="BL437" s="1"/>
      <c r="BM437" s="19"/>
    </row>
    <row r="438" spans="1:65" ht="31.5" x14ac:dyDescent="0.25">
      <c r="A438" s="49" t="s">
        <v>807</v>
      </c>
      <c r="B438" s="81" t="s">
        <v>850</v>
      </c>
      <c r="C438" s="51" t="s">
        <v>851</v>
      </c>
      <c r="D438" s="123">
        <v>0.36</v>
      </c>
      <c r="E438" s="74">
        <f t="shared" si="283"/>
        <v>0</v>
      </c>
      <c r="F438" s="74">
        <f t="shared" si="284"/>
        <v>0</v>
      </c>
      <c r="G438" s="74">
        <f t="shared" si="284"/>
        <v>0</v>
      </c>
      <c r="H438" s="74">
        <f t="shared" si="284"/>
        <v>0</v>
      </c>
      <c r="I438" s="74">
        <f t="shared" si="284"/>
        <v>0</v>
      </c>
      <c r="J438" s="74">
        <f t="shared" si="285"/>
        <v>0</v>
      </c>
      <c r="K438" s="123">
        <v>0</v>
      </c>
      <c r="L438" s="123">
        <v>0</v>
      </c>
      <c r="M438" s="123">
        <v>0</v>
      </c>
      <c r="N438" s="123">
        <v>0</v>
      </c>
      <c r="O438" s="74">
        <f t="shared" si="286"/>
        <v>0</v>
      </c>
      <c r="P438" s="123">
        <v>0</v>
      </c>
      <c r="Q438" s="123">
        <v>0</v>
      </c>
      <c r="R438" s="123">
        <v>0</v>
      </c>
      <c r="S438" s="123">
        <v>0</v>
      </c>
      <c r="T438" s="74">
        <f t="shared" si="287"/>
        <v>0</v>
      </c>
      <c r="U438" s="123">
        <v>0</v>
      </c>
      <c r="V438" s="123">
        <v>0</v>
      </c>
      <c r="W438" s="123">
        <v>0</v>
      </c>
      <c r="X438" s="123">
        <v>0</v>
      </c>
      <c r="Y438" s="74">
        <f t="shared" si="288"/>
        <v>0</v>
      </c>
      <c r="Z438" s="123">
        <v>0</v>
      </c>
      <c r="AA438" s="123">
        <v>0</v>
      </c>
      <c r="AB438" s="123">
        <v>0</v>
      </c>
      <c r="AC438" s="123">
        <v>0</v>
      </c>
      <c r="AD438" s="123">
        <v>0.3</v>
      </c>
      <c r="AE438" s="74">
        <f t="shared" si="289"/>
        <v>0</v>
      </c>
      <c r="AF438" s="74">
        <f t="shared" si="290"/>
        <v>0</v>
      </c>
      <c r="AG438" s="74">
        <f t="shared" si="290"/>
        <v>0</v>
      </c>
      <c r="AH438" s="74">
        <f t="shared" si="290"/>
        <v>0</v>
      </c>
      <c r="AI438" s="74">
        <f t="shared" si="290"/>
        <v>0</v>
      </c>
      <c r="AJ438" s="74">
        <f t="shared" si="291"/>
        <v>0</v>
      </c>
      <c r="AK438" s="123">
        <v>0</v>
      </c>
      <c r="AL438" s="123">
        <v>0</v>
      </c>
      <c r="AM438" s="123">
        <v>0</v>
      </c>
      <c r="AN438" s="123">
        <v>0</v>
      </c>
      <c r="AO438" s="74">
        <f t="shared" si="292"/>
        <v>0</v>
      </c>
      <c r="AP438" s="123">
        <v>0</v>
      </c>
      <c r="AQ438" s="123">
        <v>0</v>
      </c>
      <c r="AR438" s="123">
        <v>0</v>
      </c>
      <c r="AS438" s="123">
        <v>0</v>
      </c>
      <c r="AT438" s="74">
        <f t="shared" si="293"/>
        <v>0</v>
      </c>
      <c r="AU438" s="123">
        <v>0</v>
      </c>
      <c r="AV438" s="123">
        <v>0</v>
      </c>
      <c r="AW438" s="123">
        <v>0</v>
      </c>
      <c r="AX438" s="123">
        <v>0</v>
      </c>
      <c r="AY438" s="74">
        <f t="shared" si="294"/>
        <v>0</v>
      </c>
      <c r="AZ438" s="123">
        <v>0</v>
      </c>
      <c r="BA438" s="123">
        <v>0</v>
      </c>
      <c r="BB438" s="123">
        <v>0</v>
      </c>
      <c r="BC438" s="123">
        <v>0</v>
      </c>
      <c r="BD438" s="19"/>
      <c r="BE438" s="19"/>
      <c r="BF438" s="40"/>
      <c r="BG438" s="52"/>
      <c r="BH438" s="52"/>
      <c r="BI438" s="52"/>
      <c r="BJ438" s="41"/>
      <c r="BK438" s="1"/>
      <c r="BL438" s="1"/>
      <c r="BM438" s="19"/>
    </row>
    <row r="439" spans="1:65" ht="31.5" x14ac:dyDescent="0.25">
      <c r="A439" s="49" t="s">
        <v>807</v>
      </c>
      <c r="B439" s="81" t="s">
        <v>852</v>
      </c>
      <c r="C439" s="51" t="s">
        <v>853</v>
      </c>
      <c r="D439" s="123">
        <v>7.2255999999999991</v>
      </c>
      <c r="E439" s="74">
        <f t="shared" si="283"/>
        <v>6.1196460000000004</v>
      </c>
      <c r="F439" s="74">
        <f t="shared" si="284"/>
        <v>0</v>
      </c>
      <c r="G439" s="74">
        <f t="shared" si="284"/>
        <v>6.1196460000000004</v>
      </c>
      <c r="H439" s="74">
        <f t="shared" si="284"/>
        <v>0</v>
      </c>
      <c r="I439" s="74">
        <f t="shared" si="284"/>
        <v>0</v>
      </c>
      <c r="J439" s="74">
        <f t="shared" si="285"/>
        <v>0</v>
      </c>
      <c r="K439" s="123">
        <v>0</v>
      </c>
      <c r="L439" s="123">
        <v>0</v>
      </c>
      <c r="M439" s="123">
        <v>0</v>
      </c>
      <c r="N439" s="123">
        <v>0</v>
      </c>
      <c r="O439" s="74">
        <f t="shared" si="286"/>
        <v>0</v>
      </c>
      <c r="P439" s="123">
        <v>0</v>
      </c>
      <c r="Q439" s="123">
        <v>0</v>
      </c>
      <c r="R439" s="123">
        <v>0</v>
      </c>
      <c r="S439" s="123">
        <v>0</v>
      </c>
      <c r="T439" s="74">
        <f t="shared" si="287"/>
        <v>1.6876428000000001</v>
      </c>
      <c r="U439" s="123">
        <v>0</v>
      </c>
      <c r="V439" s="123">
        <v>1.6876428000000001</v>
      </c>
      <c r="W439" s="123">
        <v>0</v>
      </c>
      <c r="X439" s="123">
        <v>0</v>
      </c>
      <c r="Y439" s="74">
        <f t="shared" si="288"/>
        <v>4.4320032000000005</v>
      </c>
      <c r="Z439" s="123">
        <v>0</v>
      </c>
      <c r="AA439" s="123">
        <v>4.4320032000000005</v>
      </c>
      <c r="AB439" s="123">
        <v>0</v>
      </c>
      <c r="AC439" s="123">
        <v>0</v>
      </c>
      <c r="AD439" s="123">
        <v>7.4</v>
      </c>
      <c r="AE439" s="74">
        <f t="shared" si="289"/>
        <v>0</v>
      </c>
      <c r="AF439" s="74">
        <f t="shared" si="290"/>
        <v>0</v>
      </c>
      <c r="AG439" s="74">
        <f t="shared" si="290"/>
        <v>0</v>
      </c>
      <c r="AH439" s="74">
        <f t="shared" si="290"/>
        <v>0</v>
      </c>
      <c r="AI439" s="74">
        <f t="shared" si="290"/>
        <v>0</v>
      </c>
      <c r="AJ439" s="74">
        <f t="shared" si="291"/>
        <v>0</v>
      </c>
      <c r="AK439" s="123">
        <v>0</v>
      </c>
      <c r="AL439" s="123">
        <v>0</v>
      </c>
      <c r="AM439" s="123">
        <v>0</v>
      </c>
      <c r="AN439" s="123">
        <v>0</v>
      </c>
      <c r="AO439" s="74">
        <f t="shared" si="292"/>
        <v>0</v>
      </c>
      <c r="AP439" s="123">
        <v>0</v>
      </c>
      <c r="AQ439" s="123">
        <v>0</v>
      </c>
      <c r="AR439" s="123">
        <v>0</v>
      </c>
      <c r="AS439" s="123">
        <v>0</v>
      </c>
      <c r="AT439" s="74">
        <f t="shared" si="293"/>
        <v>0</v>
      </c>
      <c r="AU439" s="123">
        <v>0</v>
      </c>
      <c r="AV439" s="123">
        <v>0</v>
      </c>
      <c r="AW439" s="123">
        <v>0</v>
      </c>
      <c r="AX439" s="123">
        <v>0</v>
      </c>
      <c r="AY439" s="74">
        <f t="shared" si="294"/>
        <v>0</v>
      </c>
      <c r="AZ439" s="123">
        <v>0</v>
      </c>
      <c r="BA439" s="123">
        <v>0</v>
      </c>
      <c r="BB439" s="123">
        <v>0</v>
      </c>
      <c r="BC439" s="123">
        <v>0</v>
      </c>
      <c r="BD439" s="19"/>
      <c r="BE439" s="19"/>
      <c r="BF439" s="40"/>
      <c r="BG439" s="52"/>
      <c r="BH439" s="52"/>
      <c r="BI439" s="52"/>
      <c r="BJ439" s="41"/>
      <c r="BK439" s="1"/>
      <c r="BL439" s="1"/>
      <c r="BM439" s="19"/>
    </row>
    <row r="440" spans="1:65" ht="31.5" x14ac:dyDescent="0.25">
      <c r="A440" s="49" t="s">
        <v>807</v>
      </c>
      <c r="B440" s="62" t="s">
        <v>854</v>
      </c>
      <c r="C440" s="68" t="s">
        <v>855</v>
      </c>
      <c r="D440" s="123">
        <v>8.1519999999999992</v>
      </c>
      <c r="E440" s="74">
        <f t="shared" si="283"/>
        <v>4.9243240099999994</v>
      </c>
      <c r="F440" s="74">
        <f t="shared" si="284"/>
        <v>0</v>
      </c>
      <c r="G440" s="74">
        <f t="shared" si="284"/>
        <v>0</v>
      </c>
      <c r="H440" s="74">
        <f t="shared" si="284"/>
        <v>4.8836467699999995</v>
      </c>
      <c r="I440" s="74">
        <f t="shared" si="284"/>
        <v>4.0677239999999996E-2</v>
      </c>
      <c r="J440" s="74">
        <f t="shared" si="285"/>
        <v>4.8</v>
      </c>
      <c r="K440" s="123">
        <v>0</v>
      </c>
      <c r="L440" s="123">
        <v>0</v>
      </c>
      <c r="M440" s="123">
        <v>4.8</v>
      </c>
      <c r="N440" s="123">
        <v>0</v>
      </c>
      <c r="O440" s="74">
        <f t="shared" si="286"/>
        <v>0</v>
      </c>
      <c r="P440" s="123">
        <v>0</v>
      </c>
      <c r="Q440" s="123">
        <v>0</v>
      </c>
      <c r="R440" s="123">
        <v>0</v>
      </c>
      <c r="S440" s="123">
        <v>0</v>
      </c>
      <c r="T440" s="74">
        <f t="shared" si="287"/>
        <v>0</v>
      </c>
      <c r="U440" s="123">
        <v>0</v>
      </c>
      <c r="V440" s="123">
        <v>0</v>
      </c>
      <c r="W440" s="123">
        <v>0</v>
      </c>
      <c r="X440" s="123">
        <v>0</v>
      </c>
      <c r="Y440" s="74">
        <f t="shared" si="288"/>
        <v>0.12432401000000001</v>
      </c>
      <c r="Z440" s="123">
        <v>0</v>
      </c>
      <c r="AA440" s="123">
        <v>0</v>
      </c>
      <c r="AB440" s="123">
        <v>8.3646770000000009E-2</v>
      </c>
      <c r="AC440" s="123">
        <v>4.0677239999999996E-2</v>
      </c>
      <c r="AD440" s="123">
        <v>7.5</v>
      </c>
      <c r="AE440" s="74">
        <f t="shared" si="289"/>
        <v>7.8227278799999995</v>
      </c>
      <c r="AF440" s="74">
        <f t="shared" si="290"/>
        <v>0</v>
      </c>
      <c r="AG440" s="74">
        <f t="shared" si="290"/>
        <v>3.712345</v>
      </c>
      <c r="AH440" s="74">
        <f t="shared" si="290"/>
        <v>4.0697056399999996</v>
      </c>
      <c r="AI440" s="74">
        <f t="shared" si="290"/>
        <v>4.0677239999999996E-2</v>
      </c>
      <c r="AJ440" s="74">
        <f t="shared" si="291"/>
        <v>0</v>
      </c>
      <c r="AK440" s="123">
        <v>0</v>
      </c>
      <c r="AL440" s="123">
        <v>0</v>
      </c>
      <c r="AM440" s="123">
        <v>0</v>
      </c>
      <c r="AN440" s="123">
        <v>0</v>
      </c>
      <c r="AO440" s="74">
        <f t="shared" si="292"/>
        <v>0</v>
      </c>
      <c r="AP440" s="123">
        <v>0</v>
      </c>
      <c r="AQ440" s="123">
        <v>0</v>
      </c>
      <c r="AR440" s="123">
        <v>0</v>
      </c>
      <c r="AS440" s="123">
        <v>0</v>
      </c>
      <c r="AT440" s="74">
        <f t="shared" si="293"/>
        <v>0</v>
      </c>
      <c r="AU440" s="123">
        <v>0</v>
      </c>
      <c r="AV440" s="123">
        <v>0</v>
      </c>
      <c r="AW440" s="123">
        <v>0</v>
      </c>
      <c r="AX440" s="123">
        <v>0</v>
      </c>
      <c r="AY440" s="74">
        <f t="shared" si="294"/>
        <v>7.8227278799999995</v>
      </c>
      <c r="AZ440" s="123">
        <v>0</v>
      </c>
      <c r="BA440" s="123">
        <v>3.712345</v>
      </c>
      <c r="BB440" s="123">
        <v>4.0697056399999996</v>
      </c>
      <c r="BC440" s="123">
        <v>4.0677239999999996E-2</v>
      </c>
      <c r="BD440" s="19"/>
      <c r="BE440" s="19"/>
      <c r="BF440" s="40"/>
      <c r="BG440" s="52"/>
      <c r="BH440" s="52"/>
      <c r="BI440" s="52"/>
      <c r="BJ440" s="41"/>
      <c r="BK440" s="1"/>
      <c r="BL440" s="1"/>
      <c r="BM440" s="19"/>
    </row>
    <row r="441" spans="1:65" ht="31.5" x14ac:dyDescent="0.25">
      <c r="A441" s="49" t="s">
        <v>807</v>
      </c>
      <c r="B441" s="81" t="s">
        <v>856</v>
      </c>
      <c r="C441" s="51" t="s">
        <v>857</v>
      </c>
      <c r="D441" s="123">
        <v>0.71638821599999991</v>
      </c>
      <c r="E441" s="74">
        <f t="shared" si="283"/>
        <v>0.68948858999999996</v>
      </c>
      <c r="F441" s="74">
        <f t="shared" si="284"/>
        <v>0.68948858999999996</v>
      </c>
      <c r="G441" s="74">
        <f t="shared" si="284"/>
        <v>0</v>
      </c>
      <c r="H441" s="74">
        <f t="shared" si="284"/>
        <v>0</v>
      </c>
      <c r="I441" s="74">
        <f t="shared" si="284"/>
        <v>0</v>
      </c>
      <c r="J441" s="74">
        <f t="shared" si="285"/>
        <v>0</v>
      </c>
      <c r="K441" s="123">
        <v>0</v>
      </c>
      <c r="L441" s="123">
        <v>0</v>
      </c>
      <c r="M441" s="123">
        <v>0</v>
      </c>
      <c r="N441" s="123">
        <v>0</v>
      </c>
      <c r="O441" s="74">
        <f t="shared" si="286"/>
        <v>0.68948858999999996</v>
      </c>
      <c r="P441" s="123">
        <v>0.68948858999999996</v>
      </c>
      <c r="Q441" s="123">
        <v>0</v>
      </c>
      <c r="R441" s="123">
        <v>0</v>
      </c>
      <c r="S441" s="123">
        <v>0</v>
      </c>
      <c r="T441" s="74">
        <f t="shared" si="287"/>
        <v>0</v>
      </c>
      <c r="U441" s="123">
        <v>0</v>
      </c>
      <c r="V441" s="123">
        <v>0</v>
      </c>
      <c r="W441" s="123">
        <v>0</v>
      </c>
      <c r="X441" s="123">
        <v>0</v>
      </c>
      <c r="Y441" s="74">
        <f t="shared" si="288"/>
        <v>0</v>
      </c>
      <c r="Z441" s="123">
        <v>0</v>
      </c>
      <c r="AA441" s="123">
        <v>0</v>
      </c>
      <c r="AB441" s="123">
        <v>0</v>
      </c>
      <c r="AC441" s="123">
        <v>0</v>
      </c>
      <c r="AD441" s="123">
        <v>0.59699018000000004</v>
      </c>
      <c r="AE441" s="74">
        <f t="shared" si="289"/>
        <v>0.5745738199999999</v>
      </c>
      <c r="AF441" s="74">
        <f t="shared" si="290"/>
        <v>0.5745738199999999</v>
      </c>
      <c r="AG441" s="74">
        <f t="shared" si="290"/>
        <v>0</v>
      </c>
      <c r="AH441" s="74">
        <f t="shared" si="290"/>
        <v>0</v>
      </c>
      <c r="AI441" s="74">
        <f t="shared" si="290"/>
        <v>0</v>
      </c>
      <c r="AJ441" s="74">
        <f t="shared" si="291"/>
        <v>0.14364345000000001</v>
      </c>
      <c r="AK441" s="123">
        <v>0.14364345000000001</v>
      </c>
      <c r="AL441" s="123">
        <v>0</v>
      </c>
      <c r="AM441" s="123">
        <v>0</v>
      </c>
      <c r="AN441" s="123">
        <v>0</v>
      </c>
      <c r="AO441" s="74">
        <f t="shared" si="292"/>
        <v>0.4309303699999999</v>
      </c>
      <c r="AP441" s="123">
        <v>0.4309303699999999</v>
      </c>
      <c r="AQ441" s="123">
        <v>0</v>
      </c>
      <c r="AR441" s="123">
        <v>0</v>
      </c>
      <c r="AS441" s="123">
        <v>0</v>
      </c>
      <c r="AT441" s="74">
        <f t="shared" si="293"/>
        <v>0</v>
      </c>
      <c r="AU441" s="123">
        <v>0</v>
      </c>
      <c r="AV441" s="123">
        <v>0</v>
      </c>
      <c r="AW441" s="123">
        <v>0</v>
      </c>
      <c r="AX441" s="123">
        <v>0</v>
      </c>
      <c r="AY441" s="74">
        <f t="shared" si="294"/>
        <v>0</v>
      </c>
      <c r="AZ441" s="123">
        <v>0</v>
      </c>
      <c r="BA441" s="123">
        <v>0</v>
      </c>
      <c r="BB441" s="123">
        <v>0</v>
      </c>
      <c r="BC441" s="123">
        <v>0</v>
      </c>
      <c r="BD441" s="19"/>
      <c r="BE441" s="19"/>
      <c r="BF441" s="40"/>
      <c r="BG441" s="52"/>
      <c r="BH441" s="52"/>
      <c r="BI441" s="52"/>
      <c r="BJ441" s="41"/>
      <c r="BK441" s="1"/>
      <c r="BL441" s="1"/>
      <c r="BM441" s="19"/>
    </row>
    <row r="442" spans="1:65" ht="63" x14ac:dyDescent="0.25">
      <c r="A442" s="49" t="s">
        <v>807</v>
      </c>
      <c r="B442" s="81" t="s">
        <v>858</v>
      </c>
      <c r="C442" s="51" t="s">
        <v>859</v>
      </c>
      <c r="D442" s="123">
        <v>6.0528000000000004</v>
      </c>
      <c r="E442" s="74">
        <f t="shared" si="283"/>
        <v>5.3097771800000002</v>
      </c>
      <c r="F442" s="74">
        <f t="shared" si="284"/>
        <v>1.1642904000000001</v>
      </c>
      <c r="G442" s="74">
        <f t="shared" si="284"/>
        <v>4.1151897399999999</v>
      </c>
      <c r="H442" s="74">
        <f t="shared" si="284"/>
        <v>0</v>
      </c>
      <c r="I442" s="74">
        <f t="shared" si="284"/>
        <v>3.0297040000000001E-2</v>
      </c>
      <c r="J442" s="74">
        <f t="shared" si="285"/>
        <v>0.26409159999999998</v>
      </c>
      <c r="K442" s="123">
        <v>0.26409159999999998</v>
      </c>
      <c r="L442" s="123">
        <v>0</v>
      </c>
      <c r="M442" s="123">
        <v>0</v>
      </c>
      <c r="N442" s="123">
        <v>0</v>
      </c>
      <c r="O442" s="74">
        <f t="shared" si="286"/>
        <v>0.14880624000000001</v>
      </c>
      <c r="P442" s="123">
        <v>0.14880624000000001</v>
      </c>
      <c r="Q442" s="123">
        <v>0</v>
      </c>
      <c r="R442" s="123">
        <v>0</v>
      </c>
      <c r="S442" s="123">
        <v>0</v>
      </c>
      <c r="T442" s="74">
        <f t="shared" si="287"/>
        <v>0</v>
      </c>
      <c r="U442" s="123">
        <v>0</v>
      </c>
      <c r="V442" s="123">
        <v>0</v>
      </c>
      <c r="W442" s="123">
        <v>0</v>
      </c>
      <c r="X442" s="123">
        <v>0</v>
      </c>
      <c r="Y442" s="74">
        <f t="shared" si="288"/>
        <v>4.8968793399999999</v>
      </c>
      <c r="Z442" s="123">
        <v>0.75139255999999999</v>
      </c>
      <c r="AA442" s="123">
        <v>4.1151897399999999</v>
      </c>
      <c r="AB442" s="123">
        <v>0</v>
      </c>
      <c r="AC442" s="123">
        <v>3.0297040000000001E-2</v>
      </c>
      <c r="AD442" s="123">
        <v>5.0439999999999996</v>
      </c>
      <c r="AE442" s="74">
        <f t="shared" si="289"/>
        <v>4.8108999099999998</v>
      </c>
      <c r="AF442" s="74">
        <f t="shared" si="290"/>
        <v>0.97024199999999994</v>
      </c>
      <c r="AG442" s="74">
        <f t="shared" si="290"/>
        <v>3.8103608699999998</v>
      </c>
      <c r="AH442" s="74">
        <f t="shared" si="290"/>
        <v>0</v>
      </c>
      <c r="AI442" s="74">
        <f t="shared" si="290"/>
        <v>3.0297039999999994E-2</v>
      </c>
      <c r="AJ442" s="74">
        <f t="shared" si="291"/>
        <v>0.34408152999999997</v>
      </c>
      <c r="AK442" s="123">
        <v>0.34408152999999997</v>
      </c>
      <c r="AL442" s="123">
        <v>0</v>
      </c>
      <c r="AM442" s="123">
        <v>0</v>
      </c>
      <c r="AN442" s="123">
        <v>0</v>
      </c>
      <c r="AO442" s="74">
        <f t="shared" si="292"/>
        <v>0</v>
      </c>
      <c r="AP442" s="123">
        <v>0</v>
      </c>
      <c r="AQ442" s="123">
        <v>0</v>
      </c>
      <c r="AR442" s="123">
        <v>0</v>
      </c>
      <c r="AS442" s="123">
        <v>0</v>
      </c>
      <c r="AT442" s="74">
        <f t="shared" si="293"/>
        <v>0.44015267000000002</v>
      </c>
      <c r="AU442" s="123">
        <v>0.44015267000000002</v>
      </c>
      <c r="AV442" s="123">
        <v>0</v>
      </c>
      <c r="AW442" s="123">
        <v>0</v>
      </c>
      <c r="AX442" s="123">
        <v>0</v>
      </c>
      <c r="AY442" s="74">
        <f t="shared" si="294"/>
        <v>4.0266657099999996</v>
      </c>
      <c r="AZ442" s="123">
        <v>0.18600779999999995</v>
      </c>
      <c r="BA442" s="123">
        <v>3.8103608699999998</v>
      </c>
      <c r="BB442" s="123">
        <v>0</v>
      </c>
      <c r="BC442" s="123">
        <v>3.0297039999999994E-2</v>
      </c>
      <c r="BD442" s="19"/>
      <c r="BE442" s="19"/>
      <c r="BF442" s="40"/>
      <c r="BG442" s="52"/>
      <c r="BH442" s="52"/>
      <c r="BI442" s="52"/>
      <c r="BJ442" s="41"/>
      <c r="BK442" s="1"/>
      <c r="BL442" s="1"/>
      <c r="BM442" s="19"/>
    </row>
    <row r="443" spans="1:65" ht="47.25" x14ac:dyDescent="0.25">
      <c r="A443" s="49" t="s">
        <v>807</v>
      </c>
      <c r="B443" s="81" t="s">
        <v>860</v>
      </c>
      <c r="C443" s="51" t="s">
        <v>861</v>
      </c>
      <c r="D443" s="123" t="s">
        <v>160</v>
      </c>
      <c r="E443" s="74">
        <f t="shared" si="283"/>
        <v>0.22092661999999999</v>
      </c>
      <c r="F443" s="74">
        <f t="shared" ref="F443:I444" si="295">K443+P443+U443+Z443</f>
        <v>0</v>
      </c>
      <c r="G443" s="74">
        <f t="shared" si="295"/>
        <v>4.9320000000000003E-2</v>
      </c>
      <c r="H443" s="74">
        <f t="shared" si="295"/>
        <v>0.17143</v>
      </c>
      <c r="I443" s="74">
        <f t="shared" si="295"/>
        <v>1.7662E-4</v>
      </c>
      <c r="J443" s="74">
        <f t="shared" si="285"/>
        <v>0</v>
      </c>
      <c r="K443" s="123">
        <v>0</v>
      </c>
      <c r="L443" s="123">
        <v>0</v>
      </c>
      <c r="M443" s="123">
        <v>0</v>
      </c>
      <c r="N443" s="123">
        <v>0</v>
      </c>
      <c r="O443" s="74">
        <f t="shared" si="286"/>
        <v>0</v>
      </c>
      <c r="P443" s="123">
        <v>0</v>
      </c>
      <c r="Q443" s="123">
        <v>0</v>
      </c>
      <c r="R443" s="123">
        <v>0</v>
      </c>
      <c r="S443" s="123">
        <v>0</v>
      </c>
      <c r="T443" s="74">
        <f t="shared" si="287"/>
        <v>1.7662E-4</v>
      </c>
      <c r="U443" s="123">
        <v>0</v>
      </c>
      <c r="V443" s="123">
        <v>0</v>
      </c>
      <c r="W443" s="123">
        <v>0</v>
      </c>
      <c r="X443" s="123">
        <v>1.7662E-4</v>
      </c>
      <c r="Y443" s="74">
        <f t="shared" si="288"/>
        <v>0.22075</v>
      </c>
      <c r="Z443" s="123">
        <v>0</v>
      </c>
      <c r="AA443" s="123">
        <v>4.9320000000000003E-2</v>
      </c>
      <c r="AB443" s="123">
        <v>0.17143</v>
      </c>
      <c r="AC443" s="123">
        <v>0</v>
      </c>
      <c r="AD443" s="123" t="s">
        <v>160</v>
      </c>
      <c r="AE443" s="74">
        <f t="shared" si="289"/>
        <v>0.18413494999999999</v>
      </c>
      <c r="AF443" s="74">
        <f t="shared" si="290"/>
        <v>0</v>
      </c>
      <c r="AG443" s="74">
        <f t="shared" si="290"/>
        <v>4.1100000000000005E-2</v>
      </c>
      <c r="AH443" s="74">
        <f t="shared" si="290"/>
        <v>0.14285833000000001</v>
      </c>
      <c r="AI443" s="74">
        <f t="shared" si="290"/>
        <v>1.7662E-4</v>
      </c>
      <c r="AJ443" s="74">
        <f t="shared" si="291"/>
        <v>0</v>
      </c>
      <c r="AK443" s="123">
        <v>0</v>
      </c>
      <c r="AL443" s="123">
        <v>0</v>
      </c>
      <c r="AM443" s="123">
        <v>0</v>
      </c>
      <c r="AN443" s="123">
        <v>0</v>
      </c>
      <c r="AO443" s="74">
        <f t="shared" si="292"/>
        <v>0</v>
      </c>
      <c r="AP443" s="123">
        <v>0</v>
      </c>
      <c r="AQ443" s="123">
        <v>0</v>
      </c>
      <c r="AR443" s="123">
        <v>0</v>
      </c>
      <c r="AS443" s="123">
        <v>0</v>
      </c>
      <c r="AT443" s="74">
        <f t="shared" si="293"/>
        <v>0.18413494999999999</v>
      </c>
      <c r="AU443" s="123">
        <v>0</v>
      </c>
      <c r="AV443" s="123">
        <v>4.1100000000000005E-2</v>
      </c>
      <c r="AW443" s="123">
        <v>0.14285833000000001</v>
      </c>
      <c r="AX443" s="123">
        <v>1.7662E-4</v>
      </c>
      <c r="AY443" s="74">
        <f t="shared" si="294"/>
        <v>0</v>
      </c>
      <c r="AZ443" s="123">
        <v>0</v>
      </c>
      <c r="BA443" s="123">
        <v>0</v>
      </c>
      <c r="BB443" s="123">
        <v>0</v>
      </c>
      <c r="BC443" s="123">
        <v>0</v>
      </c>
      <c r="BD443" s="19"/>
      <c r="BE443" s="19"/>
      <c r="BF443" s="40"/>
      <c r="BG443" s="52"/>
      <c r="BH443" s="52"/>
      <c r="BI443" s="52"/>
      <c r="BJ443" s="41"/>
      <c r="BK443" s="1"/>
      <c r="BL443" s="1"/>
      <c r="BM443" s="19"/>
    </row>
    <row r="444" spans="1:65" ht="15.75" x14ac:dyDescent="0.25">
      <c r="A444" s="49" t="s">
        <v>807</v>
      </c>
      <c r="B444" s="81" t="s">
        <v>862</v>
      </c>
      <c r="C444" s="51" t="s">
        <v>863</v>
      </c>
      <c r="D444" s="123">
        <v>2.0446349999999999E-2</v>
      </c>
      <c r="E444" s="74">
        <f t="shared" si="283"/>
        <v>0</v>
      </c>
      <c r="F444" s="74">
        <f t="shared" si="295"/>
        <v>0</v>
      </c>
      <c r="G444" s="74">
        <f t="shared" si="295"/>
        <v>0</v>
      </c>
      <c r="H444" s="74">
        <f t="shared" si="295"/>
        <v>0</v>
      </c>
      <c r="I444" s="74">
        <f t="shared" si="295"/>
        <v>0</v>
      </c>
      <c r="J444" s="74">
        <f t="shared" si="285"/>
        <v>0</v>
      </c>
      <c r="K444" s="123">
        <v>0</v>
      </c>
      <c r="L444" s="123">
        <v>0</v>
      </c>
      <c r="M444" s="123">
        <v>0</v>
      </c>
      <c r="N444" s="123">
        <v>0</v>
      </c>
      <c r="O444" s="74">
        <f>SUBTOTAL(9,P444:S444)</f>
        <v>0</v>
      </c>
      <c r="P444" s="123">
        <v>0</v>
      </c>
      <c r="Q444" s="123">
        <v>0</v>
      </c>
      <c r="R444" s="123">
        <v>0</v>
      </c>
      <c r="S444" s="123">
        <v>0</v>
      </c>
      <c r="T444" s="74">
        <f t="shared" si="287"/>
        <v>0</v>
      </c>
      <c r="U444" s="123">
        <v>0</v>
      </c>
      <c r="V444" s="123">
        <v>0</v>
      </c>
      <c r="W444" s="123">
        <v>0</v>
      </c>
      <c r="X444" s="123">
        <v>0</v>
      </c>
      <c r="Y444" s="74">
        <f t="shared" si="288"/>
        <v>0</v>
      </c>
      <c r="Z444" s="123">
        <v>0</v>
      </c>
      <c r="AA444" s="123">
        <v>0</v>
      </c>
      <c r="AB444" s="123">
        <v>0</v>
      </c>
      <c r="AC444" s="123">
        <v>0</v>
      </c>
      <c r="AD444" s="123">
        <v>0</v>
      </c>
      <c r="AE444" s="74">
        <f t="shared" si="289"/>
        <v>0</v>
      </c>
      <c r="AF444" s="74">
        <f t="shared" si="290"/>
        <v>0</v>
      </c>
      <c r="AG444" s="74">
        <f t="shared" si="290"/>
        <v>0</v>
      </c>
      <c r="AH444" s="74">
        <f t="shared" si="290"/>
        <v>0</v>
      </c>
      <c r="AI444" s="74">
        <f t="shared" si="290"/>
        <v>0</v>
      </c>
      <c r="AJ444" s="74">
        <f t="shared" si="291"/>
        <v>0</v>
      </c>
      <c r="AK444" s="123">
        <v>0</v>
      </c>
      <c r="AL444" s="123">
        <v>0</v>
      </c>
      <c r="AM444" s="123">
        <v>0</v>
      </c>
      <c r="AN444" s="123">
        <v>0</v>
      </c>
      <c r="AO444" s="74">
        <f t="shared" si="292"/>
        <v>0</v>
      </c>
      <c r="AP444" s="123">
        <v>0</v>
      </c>
      <c r="AQ444" s="123">
        <v>0</v>
      </c>
      <c r="AR444" s="123">
        <v>0</v>
      </c>
      <c r="AS444" s="123">
        <v>0</v>
      </c>
      <c r="AT444" s="74">
        <f t="shared" si="293"/>
        <v>0</v>
      </c>
      <c r="AU444" s="123">
        <v>0</v>
      </c>
      <c r="AV444" s="123">
        <v>0</v>
      </c>
      <c r="AW444" s="123">
        <v>0</v>
      </c>
      <c r="AX444" s="123">
        <v>0</v>
      </c>
      <c r="AY444" s="74">
        <f t="shared" si="294"/>
        <v>0</v>
      </c>
      <c r="AZ444" s="123">
        <v>0</v>
      </c>
      <c r="BA444" s="123">
        <v>0</v>
      </c>
      <c r="BB444" s="123">
        <v>0</v>
      </c>
      <c r="BC444" s="123">
        <v>0</v>
      </c>
      <c r="BD444" s="19"/>
      <c r="BE444" s="19"/>
      <c r="BF444" s="40"/>
      <c r="BG444" s="52"/>
      <c r="BH444" s="52"/>
      <c r="BI444" s="52"/>
      <c r="BJ444" s="41"/>
      <c r="BK444" s="1"/>
      <c r="BL444" s="1"/>
      <c r="BM444" s="19"/>
    </row>
    <row r="445" spans="1:65" s="19" customFormat="1" ht="47.25" x14ac:dyDescent="0.25">
      <c r="A445" s="45" t="s">
        <v>864</v>
      </c>
      <c r="B445" s="48" t="s">
        <v>306</v>
      </c>
      <c r="C445" s="47" t="s">
        <v>79</v>
      </c>
      <c r="D445" s="122">
        <f t="shared" ref="D445:BC445" si="296">D446</f>
        <v>0</v>
      </c>
      <c r="E445" s="122">
        <f t="shared" si="296"/>
        <v>0</v>
      </c>
      <c r="F445" s="122">
        <f t="shared" si="296"/>
        <v>0</v>
      </c>
      <c r="G445" s="122">
        <f t="shared" si="296"/>
        <v>0</v>
      </c>
      <c r="H445" s="122">
        <f t="shared" si="296"/>
        <v>0</v>
      </c>
      <c r="I445" s="122">
        <f t="shared" si="296"/>
        <v>0</v>
      </c>
      <c r="J445" s="122">
        <f t="shared" si="296"/>
        <v>0</v>
      </c>
      <c r="K445" s="122">
        <f t="shared" si="296"/>
        <v>0</v>
      </c>
      <c r="L445" s="122">
        <f t="shared" si="296"/>
        <v>0</v>
      </c>
      <c r="M445" s="122">
        <f t="shared" si="296"/>
        <v>0</v>
      </c>
      <c r="N445" s="122">
        <f t="shared" si="296"/>
        <v>0</v>
      </c>
      <c r="O445" s="122">
        <f t="shared" si="296"/>
        <v>0</v>
      </c>
      <c r="P445" s="122">
        <f t="shared" si="296"/>
        <v>0</v>
      </c>
      <c r="Q445" s="122">
        <f t="shared" si="296"/>
        <v>0</v>
      </c>
      <c r="R445" s="122">
        <f t="shared" si="296"/>
        <v>0</v>
      </c>
      <c r="S445" s="122">
        <f t="shared" si="296"/>
        <v>0</v>
      </c>
      <c r="T445" s="122">
        <f t="shared" si="296"/>
        <v>0</v>
      </c>
      <c r="U445" s="122">
        <f t="shared" si="296"/>
        <v>0</v>
      </c>
      <c r="V445" s="122">
        <f t="shared" si="296"/>
        <v>0</v>
      </c>
      <c r="W445" s="122">
        <f t="shared" si="296"/>
        <v>0</v>
      </c>
      <c r="X445" s="122">
        <f t="shared" si="296"/>
        <v>0</v>
      </c>
      <c r="Y445" s="122">
        <f t="shared" si="296"/>
        <v>0</v>
      </c>
      <c r="Z445" s="122">
        <f t="shared" si="296"/>
        <v>0</v>
      </c>
      <c r="AA445" s="122">
        <f t="shared" si="296"/>
        <v>0</v>
      </c>
      <c r="AB445" s="122">
        <f t="shared" si="296"/>
        <v>0</v>
      </c>
      <c r="AC445" s="122">
        <f t="shared" si="296"/>
        <v>0</v>
      </c>
      <c r="AD445" s="122">
        <f t="shared" si="296"/>
        <v>0</v>
      </c>
      <c r="AE445" s="122">
        <f t="shared" si="296"/>
        <v>0</v>
      </c>
      <c r="AF445" s="122">
        <f t="shared" si="296"/>
        <v>0</v>
      </c>
      <c r="AG445" s="122">
        <f t="shared" si="296"/>
        <v>0</v>
      </c>
      <c r="AH445" s="122">
        <f t="shared" si="296"/>
        <v>0</v>
      </c>
      <c r="AI445" s="122">
        <f t="shared" si="296"/>
        <v>0</v>
      </c>
      <c r="AJ445" s="122">
        <f t="shared" si="296"/>
        <v>0</v>
      </c>
      <c r="AK445" s="122">
        <f t="shared" si="296"/>
        <v>0</v>
      </c>
      <c r="AL445" s="122">
        <f t="shared" si="296"/>
        <v>0</v>
      </c>
      <c r="AM445" s="122">
        <f t="shared" si="296"/>
        <v>0</v>
      </c>
      <c r="AN445" s="122">
        <f t="shared" si="296"/>
        <v>0</v>
      </c>
      <c r="AO445" s="122">
        <f t="shared" si="296"/>
        <v>0</v>
      </c>
      <c r="AP445" s="122">
        <f t="shared" si="296"/>
        <v>0</v>
      </c>
      <c r="AQ445" s="122">
        <f t="shared" si="296"/>
        <v>0</v>
      </c>
      <c r="AR445" s="122">
        <f t="shared" si="296"/>
        <v>0</v>
      </c>
      <c r="AS445" s="122">
        <f t="shared" si="296"/>
        <v>0</v>
      </c>
      <c r="AT445" s="122">
        <f t="shared" si="296"/>
        <v>0</v>
      </c>
      <c r="AU445" s="122">
        <f t="shared" si="296"/>
        <v>0</v>
      </c>
      <c r="AV445" s="122">
        <f t="shared" si="296"/>
        <v>0</v>
      </c>
      <c r="AW445" s="122">
        <f t="shared" si="296"/>
        <v>0</v>
      </c>
      <c r="AX445" s="122">
        <f t="shared" si="296"/>
        <v>0</v>
      </c>
      <c r="AY445" s="122">
        <f t="shared" si="296"/>
        <v>0</v>
      </c>
      <c r="AZ445" s="122">
        <f t="shared" si="296"/>
        <v>0</v>
      </c>
      <c r="BA445" s="122">
        <f t="shared" si="296"/>
        <v>0</v>
      </c>
      <c r="BB445" s="122">
        <f t="shared" si="296"/>
        <v>0</v>
      </c>
      <c r="BC445" s="122">
        <f t="shared" si="296"/>
        <v>0</v>
      </c>
      <c r="BF445" s="40"/>
      <c r="BJ445" s="41"/>
    </row>
    <row r="446" spans="1:65" s="19" customFormat="1" ht="15.75" x14ac:dyDescent="0.25">
      <c r="A446" s="45" t="s">
        <v>865</v>
      </c>
      <c r="B446" s="48" t="s">
        <v>866</v>
      </c>
      <c r="C446" s="47" t="s">
        <v>79</v>
      </c>
      <c r="D446" s="122">
        <f>SUM(D447:D448)</f>
        <v>0</v>
      </c>
      <c r="E446" s="122">
        <f>SUM(E447:E448)</f>
        <v>0</v>
      </c>
      <c r="F446" s="122">
        <f t="shared" ref="F446:BC446" si="297">SUM(F447:F448)</f>
        <v>0</v>
      </c>
      <c r="G446" s="122">
        <f t="shared" si="297"/>
        <v>0</v>
      </c>
      <c r="H446" s="122">
        <f t="shared" si="297"/>
        <v>0</v>
      </c>
      <c r="I446" s="122">
        <f t="shared" si="297"/>
        <v>0</v>
      </c>
      <c r="J446" s="122">
        <f t="shared" si="297"/>
        <v>0</v>
      </c>
      <c r="K446" s="122">
        <f t="shared" si="297"/>
        <v>0</v>
      </c>
      <c r="L446" s="122">
        <f t="shared" si="297"/>
        <v>0</v>
      </c>
      <c r="M446" s="122">
        <f t="shared" si="297"/>
        <v>0</v>
      </c>
      <c r="N446" s="122">
        <f t="shared" si="297"/>
        <v>0</v>
      </c>
      <c r="O446" s="122">
        <f t="shared" si="297"/>
        <v>0</v>
      </c>
      <c r="P446" s="122">
        <f t="shared" si="297"/>
        <v>0</v>
      </c>
      <c r="Q446" s="122">
        <f t="shared" si="297"/>
        <v>0</v>
      </c>
      <c r="R446" s="122">
        <f t="shared" si="297"/>
        <v>0</v>
      </c>
      <c r="S446" s="122">
        <f t="shared" si="297"/>
        <v>0</v>
      </c>
      <c r="T446" s="122">
        <f t="shared" si="297"/>
        <v>0</v>
      </c>
      <c r="U446" s="122">
        <f t="shared" si="297"/>
        <v>0</v>
      </c>
      <c r="V446" s="122">
        <f t="shared" si="297"/>
        <v>0</v>
      </c>
      <c r="W446" s="122">
        <f t="shared" si="297"/>
        <v>0</v>
      </c>
      <c r="X446" s="122">
        <f t="shared" si="297"/>
        <v>0</v>
      </c>
      <c r="Y446" s="122">
        <f t="shared" si="297"/>
        <v>0</v>
      </c>
      <c r="Z446" s="122">
        <f t="shared" si="297"/>
        <v>0</v>
      </c>
      <c r="AA446" s="122">
        <f t="shared" si="297"/>
        <v>0</v>
      </c>
      <c r="AB446" s="122">
        <f t="shared" si="297"/>
        <v>0</v>
      </c>
      <c r="AC446" s="122">
        <f t="shared" si="297"/>
        <v>0</v>
      </c>
      <c r="AD446" s="122">
        <f t="shared" si="297"/>
        <v>0</v>
      </c>
      <c r="AE446" s="122">
        <f t="shared" si="297"/>
        <v>0</v>
      </c>
      <c r="AF446" s="122">
        <f t="shared" si="297"/>
        <v>0</v>
      </c>
      <c r="AG446" s="122">
        <f t="shared" si="297"/>
        <v>0</v>
      </c>
      <c r="AH446" s="122">
        <f t="shared" si="297"/>
        <v>0</v>
      </c>
      <c r="AI446" s="122">
        <f t="shared" si="297"/>
        <v>0</v>
      </c>
      <c r="AJ446" s="122">
        <f t="shared" si="297"/>
        <v>0</v>
      </c>
      <c r="AK446" s="122">
        <f t="shared" si="297"/>
        <v>0</v>
      </c>
      <c r="AL446" s="122">
        <f t="shared" si="297"/>
        <v>0</v>
      </c>
      <c r="AM446" s="122">
        <f t="shared" si="297"/>
        <v>0</v>
      </c>
      <c r="AN446" s="122">
        <f t="shared" si="297"/>
        <v>0</v>
      </c>
      <c r="AO446" s="122">
        <f t="shared" si="297"/>
        <v>0</v>
      </c>
      <c r="AP446" s="122">
        <f t="shared" si="297"/>
        <v>0</v>
      </c>
      <c r="AQ446" s="122">
        <f t="shared" si="297"/>
        <v>0</v>
      </c>
      <c r="AR446" s="122">
        <f t="shared" si="297"/>
        <v>0</v>
      </c>
      <c r="AS446" s="122">
        <f t="shared" si="297"/>
        <v>0</v>
      </c>
      <c r="AT446" s="122">
        <f t="shared" si="297"/>
        <v>0</v>
      </c>
      <c r="AU446" s="122">
        <f t="shared" si="297"/>
        <v>0</v>
      </c>
      <c r="AV446" s="122">
        <f t="shared" si="297"/>
        <v>0</v>
      </c>
      <c r="AW446" s="122">
        <f t="shared" si="297"/>
        <v>0</v>
      </c>
      <c r="AX446" s="122">
        <f t="shared" si="297"/>
        <v>0</v>
      </c>
      <c r="AY446" s="122">
        <f t="shared" si="297"/>
        <v>0</v>
      </c>
      <c r="AZ446" s="122">
        <f t="shared" si="297"/>
        <v>0</v>
      </c>
      <c r="BA446" s="122">
        <f t="shared" si="297"/>
        <v>0</v>
      </c>
      <c r="BB446" s="122">
        <f t="shared" si="297"/>
        <v>0</v>
      </c>
      <c r="BC446" s="122">
        <f t="shared" si="297"/>
        <v>0</v>
      </c>
      <c r="BF446" s="40"/>
      <c r="BJ446" s="41"/>
    </row>
    <row r="447" spans="1:65" s="19" customFormat="1" ht="47.25" x14ac:dyDescent="0.25">
      <c r="A447" s="45" t="s">
        <v>867</v>
      </c>
      <c r="B447" s="48" t="s">
        <v>310</v>
      </c>
      <c r="C447" s="47" t="s">
        <v>79</v>
      </c>
      <c r="D447" s="122">
        <v>0</v>
      </c>
      <c r="E447" s="122">
        <v>0</v>
      </c>
      <c r="F447" s="122">
        <v>0</v>
      </c>
      <c r="G447" s="122">
        <v>0</v>
      </c>
      <c r="H447" s="122">
        <v>0</v>
      </c>
      <c r="I447" s="122">
        <v>0</v>
      </c>
      <c r="J447" s="122">
        <v>0</v>
      </c>
      <c r="K447" s="122">
        <v>0</v>
      </c>
      <c r="L447" s="122">
        <v>0</v>
      </c>
      <c r="M447" s="122">
        <v>0</v>
      </c>
      <c r="N447" s="122">
        <v>0</v>
      </c>
      <c r="O447" s="122">
        <v>0</v>
      </c>
      <c r="P447" s="122">
        <v>0</v>
      </c>
      <c r="Q447" s="122">
        <v>0</v>
      </c>
      <c r="R447" s="122">
        <v>0</v>
      </c>
      <c r="S447" s="122">
        <v>0</v>
      </c>
      <c r="T447" s="122">
        <v>0</v>
      </c>
      <c r="U447" s="122">
        <v>0</v>
      </c>
      <c r="V447" s="122">
        <v>0</v>
      </c>
      <c r="W447" s="122">
        <v>0</v>
      </c>
      <c r="X447" s="122">
        <v>0</v>
      </c>
      <c r="Y447" s="122">
        <v>0</v>
      </c>
      <c r="Z447" s="122">
        <v>0</v>
      </c>
      <c r="AA447" s="122">
        <v>0</v>
      </c>
      <c r="AB447" s="122">
        <v>0</v>
      </c>
      <c r="AC447" s="122">
        <v>0</v>
      </c>
      <c r="AD447" s="122">
        <v>0</v>
      </c>
      <c r="AE447" s="122">
        <v>0</v>
      </c>
      <c r="AF447" s="122">
        <v>0</v>
      </c>
      <c r="AG447" s="122">
        <v>0</v>
      </c>
      <c r="AH447" s="122">
        <v>0</v>
      </c>
      <c r="AI447" s="122">
        <v>0</v>
      </c>
      <c r="AJ447" s="122">
        <v>0</v>
      </c>
      <c r="AK447" s="122">
        <v>0</v>
      </c>
      <c r="AL447" s="122">
        <v>0</v>
      </c>
      <c r="AM447" s="122">
        <v>0</v>
      </c>
      <c r="AN447" s="122">
        <v>0</v>
      </c>
      <c r="AO447" s="122">
        <v>0</v>
      </c>
      <c r="AP447" s="122">
        <v>0</v>
      </c>
      <c r="AQ447" s="122">
        <v>0</v>
      </c>
      <c r="AR447" s="122">
        <v>0</v>
      </c>
      <c r="AS447" s="122">
        <v>0</v>
      </c>
      <c r="AT447" s="122">
        <v>0</v>
      </c>
      <c r="AU447" s="122">
        <v>0</v>
      </c>
      <c r="AV447" s="122">
        <v>0</v>
      </c>
      <c r="AW447" s="122">
        <v>0</v>
      </c>
      <c r="AX447" s="122">
        <v>0</v>
      </c>
      <c r="AY447" s="122">
        <v>0</v>
      </c>
      <c r="AZ447" s="122">
        <v>0</v>
      </c>
      <c r="BA447" s="122">
        <v>0</v>
      </c>
      <c r="BB447" s="122">
        <v>0</v>
      </c>
      <c r="BC447" s="122">
        <v>0</v>
      </c>
      <c r="BF447" s="40"/>
      <c r="BJ447" s="41"/>
    </row>
    <row r="448" spans="1:65" s="19" customFormat="1" ht="47.25" x14ac:dyDescent="0.25">
      <c r="A448" s="45" t="s">
        <v>868</v>
      </c>
      <c r="B448" s="48" t="s">
        <v>312</v>
      </c>
      <c r="C448" s="47" t="s">
        <v>79</v>
      </c>
      <c r="D448" s="122">
        <v>0</v>
      </c>
      <c r="E448" s="122">
        <v>0</v>
      </c>
      <c r="F448" s="122">
        <v>0</v>
      </c>
      <c r="G448" s="122">
        <v>0</v>
      </c>
      <c r="H448" s="122">
        <v>0</v>
      </c>
      <c r="I448" s="122">
        <v>0</v>
      </c>
      <c r="J448" s="122">
        <v>0</v>
      </c>
      <c r="K448" s="122">
        <v>0</v>
      </c>
      <c r="L448" s="122">
        <v>0</v>
      </c>
      <c r="M448" s="122">
        <v>0</v>
      </c>
      <c r="N448" s="122">
        <v>0</v>
      </c>
      <c r="O448" s="122">
        <v>0</v>
      </c>
      <c r="P448" s="122">
        <v>0</v>
      </c>
      <c r="Q448" s="122">
        <v>0</v>
      </c>
      <c r="R448" s="122">
        <v>0</v>
      </c>
      <c r="S448" s="122">
        <v>0</v>
      </c>
      <c r="T448" s="122">
        <v>0</v>
      </c>
      <c r="U448" s="122">
        <v>0</v>
      </c>
      <c r="V448" s="122">
        <v>0</v>
      </c>
      <c r="W448" s="122">
        <v>0</v>
      </c>
      <c r="X448" s="122">
        <v>0</v>
      </c>
      <c r="Y448" s="122">
        <v>0</v>
      </c>
      <c r="Z448" s="122">
        <v>0</v>
      </c>
      <c r="AA448" s="122">
        <v>0</v>
      </c>
      <c r="AB448" s="122">
        <v>0</v>
      </c>
      <c r="AC448" s="122">
        <v>0</v>
      </c>
      <c r="AD448" s="122">
        <v>0</v>
      </c>
      <c r="AE448" s="122">
        <v>0</v>
      </c>
      <c r="AF448" s="122">
        <v>0</v>
      </c>
      <c r="AG448" s="122">
        <v>0</v>
      </c>
      <c r="AH448" s="122">
        <v>0</v>
      </c>
      <c r="AI448" s="122">
        <v>0</v>
      </c>
      <c r="AJ448" s="122">
        <v>0</v>
      </c>
      <c r="AK448" s="122">
        <v>0</v>
      </c>
      <c r="AL448" s="122">
        <v>0</v>
      </c>
      <c r="AM448" s="122">
        <v>0</v>
      </c>
      <c r="AN448" s="122">
        <v>0</v>
      </c>
      <c r="AO448" s="122">
        <v>0</v>
      </c>
      <c r="AP448" s="122">
        <v>0</v>
      </c>
      <c r="AQ448" s="122">
        <v>0</v>
      </c>
      <c r="AR448" s="122">
        <v>0</v>
      </c>
      <c r="AS448" s="122">
        <v>0</v>
      </c>
      <c r="AT448" s="122">
        <v>0</v>
      </c>
      <c r="AU448" s="122">
        <v>0</v>
      </c>
      <c r="AV448" s="122">
        <v>0</v>
      </c>
      <c r="AW448" s="122">
        <v>0</v>
      </c>
      <c r="AX448" s="122">
        <v>0</v>
      </c>
      <c r="AY448" s="122">
        <v>0</v>
      </c>
      <c r="AZ448" s="122">
        <v>0</v>
      </c>
      <c r="BA448" s="122">
        <v>0</v>
      </c>
      <c r="BB448" s="122">
        <v>0</v>
      </c>
      <c r="BC448" s="122">
        <v>0</v>
      </c>
      <c r="BF448" s="40"/>
      <c r="BJ448" s="41"/>
    </row>
    <row r="449" spans="1:65" s="19" customFormat="1" ht="15.75" x14ac:dyDescent="0.25">
      <c r="A449" s="45" t="s">
        <v>869</v>
      </c>
      <c r="B449" s="48" t="s">
        <v>314</v>
      </c>
      <c r="C449" s="47" t="s">
        <v>79</v>
      </c>
      <c r="D449" s="122">
        <v>0</v>
      </c>
      <c r="E449" s="122">
        <v>0</v>
      </c>
      <c r="F449" s="122">
        <v>0</v>
      </c>
      <c r="G449" s="122">
        <v>0</v>
      </c>
      <c r="H449" s="122">
        <v>0</v>
      </c>
      <c r="I449" s="122">
        <v>0</v>
      </c>
      <c r="J449" s="122">
        <v>0</v>
      </c>
      <c r="K449" s="122">
        <v>0</v>
      </c>
      <c r="L449" s="122">
        <v>0</v>
      </c>
      <c r="M449" s="122">
        <v>0</v>
      </c>
      <c r="N449" s="122">
        <v>0</v>
      </c>
      <c r="O449" s="122">
        <v>0</v>
      </c>
      <c r="P449" s="122">
        <v>0</v>
      </c>
      <c r="Q449" s="122">
        <v>0</v>
      </c>
      <c r="R449" s="122">
        <v>0</v>
      </c>
      <c r="S449" s="122">
        <v>0</v>
      </c>
      <c r="T449" s="122">
        <v>0</v>
      </c>
      <c r="U449" s="122">
        <v>0</v>
      </c>
      <c r="V449" s="122">
        <v>0</v>
      </c>
      <c r="W449" s="122">
        <v>0</v>
      </c>
      <c r="X449" s="122">
        <v>0</v>
      </c>
      <c r="Y449" s="122">
        <v>0</v>
      </c>
      <c r="Z449" s="122">
        <v>0</v>
      </c>
      <c r="AA449" s="122">
        <v>0</v>
      </c>
      <c r="AB449" s="122">
        <v>0</v>
      </c>
      <c r="AC449" s="122">
        <v>0</v>
      </c>
      <c r="AD449" s="122">
        <v>0</v>
      </c>
      <c r="AE449" s="122">
        <v>0</v>
      </c>
      <c r="AF449" s="122">
        <v>0</v>
      </c>
      <c r="AG449" s="122">
        <v>0</v>
      </c>
      <c r="AH449" s="122">
        <v>0</v>
      </c>
      <c r="AI449" s="122">
        <v>0</v>
      </c>
      <c r="AJ449" s="122">
        <v>0</v>
      </c>
      <c r="AK449" s="122">
        <v>0</v>
      </c>
      <c r="AL449" s="122">
        <v>0</v>
      </c>
      <c r="AM449" s="122">
        <v>0</v>
      </c>
      <c r="AN449" s="122">
        <v>0</v>
      </c>
      <c r="AO449" s="122">
        <v>0</v>
      </c>
      <c r="AP449" s="122">
        <v>0</v>
      </c>
      <c r="AQ449" s="122">
        <v>0</v>
      </c>
      <c r="AR449" s="122">
        <v>0</v>
      </c>
      <c r="AS449" s="122">
        <v>0</v>
      </c>
      <c r="AT449" s="122">
        <v>0</v>
      </c>
      <c r="AU449" s="122">
        <v>0</v>
      </c>
      <c r="AV449" s="122">
        <v>0</v>
      </c>
      <c r="AW449" s="122">
        <v>0</v>
      </c>
      <c r="AX449" s="122">
        <v>0</v>
      </c>
      <c r="AY449" s="122">
        <v>0</v>
      </c>
      <c r="AZ449" s="122">
        <v>0</v>
      </c>
      <c r="BA449" s="122">
        <v>0</v>
      </c>
      <c r="BB449" s="122">
        <v>0</v>
      </c>
      <c r="BC449" s="122">
        <v>0</v>
      </c>
      <c r="BF449" s="40"/>
      <c r="BJ449" s="41"/>
    </row>
    <row r="450" spans="1:65" s="19" customFormat="1" ht="47.25" x14ac:dyDescent="0.25">
      <c r="A450" s="45" t="s">
        <v>870</v>
      </c>
      <c r="B450" s="48" t="s">
        <v>310</v>
      </c>
      <c r="C450" s="47" t="s">
        <v>79</v>
      </c>
      <c r="D450" s="122">
        <v>0</v>
      </c>
      <c r="E450" s="122">
        <v>0</v>
      </c>
      <c r="F450" s="122">
        <v>0</v>
      </c>
      <c r="G450" s="122">
        <v>0</v>
      </c>
      <c r="H450" s="122">
        <v>0</v>
      </c>
      <c r="I450" s="122">
        <v>0</v>
      </c>
      <c r="J450" s="122">
        <v>0</v>
      </c>
      <c r="K450" s="122">
        <v>0</v>
      </c>
      <c r="L450" s="122">
        <v>0</v>
      </c>
      <c r="M450" s="122">
        <v>0</v>
      </c>
      <c r="N450" s="122">
        <v>0</v>
      </c>
      <c r="O450" s="122">
        <v>0</v>
      </c>
      <c r="P450" s="122">
        <v>0</v>
      </c>
      <c r="Q450" s="122">
        <v>0</v>
      </c>
      <c r="R450" s="122">
        <v>0</v>
      </c>
      <c r="S450" s="122">
        <v>0</v>
      </c>
      <c r="T450" s="122">
        <v>0</v>
      </c>
      <c r="U450" s="122">
        <v>0</v>
      </c>
      <c r="V450" s="122">
        <v>0</v>
      </c>
      <c r="W450" s="122">
        <v>0</v>
      </c>
      <c r="X450" s="122">
        <v>0</v>
      </c>
      <c r="Y450" s="122">
        <v>0</v>
      </c>
      <c r="Z450" s="122">
        <v>0</v>
      </c>
      <c r="AA450" s="122">
        <v>0</v>
      </c>
      <c r="AB450" s="122">
        <v>0</v>
      </c>
      <c r="AC450" s="122">
        <v>0</v>
      </c>
      <c r="AD450" s="122">
        <v>0</v>
      </c>
      <c r="AE450" s="122">
        <v>0</v>
      </c>
      <c r="AF450" s="122">
        <v>0</v>
      </c>
      <c r="AG450" s="122">
        <v>0</v>
      </c>
      <c r="AH450" s="122">
        <v>0</v>
      </c>
      <c r="AI450" s="122">
        <v>0</v>
      </c>
      <c r="AJ450" s="122">
        <v>0</v>
      </c>
      <c r="AK450" s="122">
        <v>0</v>
      </c>
      <c r="AL450" s="122">
        <v>0</v>
      </c>
      <c r="AM450" s="122">
        <v>0</v>
      </c>
      <c r="AN450" s="122">
        <v>0</v>
      </c>
      <c r="AO450" s="122">
        <v>0</v>
      </c>
      <c r="AP450" s="122">
        <v>0</v>
      </c>
      <c r="AQ450" s="122">
        <v>0</v>
      </c>
      <c r="AR450" s="122">
        <v>0</v>
      </c>
      <c r="AS450" s="122">
        <v>0</v>
      </c>
      <c r="AT450" s="122">
        <v>0</v>
      </c>
      <c r="AU450" s="122">
        <v>0</v>
      </c>
      <c r="AV450" s="122">
        <v>0</v>
      </c>
      <c r="AW450" s="122">
        <v>0</v>
      </c>
      <c r="AX450" s="122">
        <v>0</v>
      </c>
      <c r="AY450" s="122">
        <v>0</v>
      </c>
      <c r="AZ450" s="122">
        <v>0</v>
      </c>
      <c r="BA450" s="122">
        <v>0</v>
      </c>
      <c r="BB450" s="122">
        <v>0</v>
      </c>
      <c r="BC450" s="122">
        <v>0</v>
      </c>
      <c r="BF450" s="40"/>
      <c r="BJ450" s="41"/>
    </row>
    <row r="451" spans="1:65" s="19" customFormat="1" ht="47.25" x14ac:dyDescent="0.25">
      <c r="A451" s="45" t="s">
        <v>871</v>
      </c>
      <c r="B451" s="48" t="s">
        <v>312</v>
      </c>
      <c r="C451" s="47" t="s">
        <v>79</v>
      </c>
      <c r="D451" s="122">
        <v>0</v>
      </c>
      <c r="E451" s="122">
        <v>0</v>
      </c>
      <c r="F451" s="122">
        <v>0</v>
      </c>
      <c r="G451" s="122">
        <v>0</v>
      </c>
      <c r="H451" s="122">
        <v>0</v>
      </c>
      <c r="I451" s="122">
        <v>0</v>
      </c>
      <c r="J451" s="122">
        <v>0</v>
      </c>
      <c r="K451" s="122">
        <v>0</v>
      </c>
      <c r="L451" s="122">
        <v>0</v>
      </c>
      <c r="M451" s="122">
        <v>0</v>
      </c>
      <c r="N451" s="122">
        <v>0</v>
      </c>
      <c r="O451" s="122">
        <v>0</v>
      </c>
      <c r="P451" s="122">
        <v>0</v>
      </c>
      <c r="Q451" s="122">
        <v>0</v>
      </c>
      <c r="R451" s="122">
        <v>0</v>
      </c>
      <c r="S451" s="122">
        <v>0</v>
      </c>
      <c r="T451" s="122">
        <v>0</v>
      </c>
      <c r="U451" s="122">
        <v>0</v>
      </c>
      <c r="V451" s="122">
        <v>0</v>
      </c>
      <c r="W451" s="122">
        <v>0</v>
      </c>
      <c r="X451" s="122">
        <v>0</v>
      </c>
      <c r="Y451" s="122">
        <v>0</v>
      </c>
      <c r="Z451" s="122">
        <v>0</v>
      </c>
      <c r="AA451" s="122">
        <v>0</v>
      </c>
      <c r="AB451" s="122">
        <v>0</v>
      </c>
      <c r="AC451" s="122">
        <v>0</v>
      </c>
      <c r="AD451" s="122">
        <v>0</v>
      </c>
      <c r="AE451" s="122">
        <v>0</v>
      </c>
      <c r="AF451" s="122">
        <v>0</v>
      </c>
      <c r="AG451" s="122">
        <v>0</v>
      </c>
      <c r="AH451" s="122">
        <v>0</v>
      </c>
      <c r="AI451" s="122">
        <v>0</v>
      </c>
      <c r="AJ451" s="122">
        <v>0</v>
      </c>
      <c r="AK451" s="122">
        <v>0</v>
      </c>
      <c r="AL451" s="122">
        <v>0</v>
      </c>
      <c r="AM451" s="122">
        <v>0</v>
      </c>
      <c r="AN451" s="122">
        <v>0</v>
      </c>
      <c r="AO451" s="122">
        <v>0</v>
      </c>
      <c r="AP451" s="122">
        <v>0</v>
      </c>
      <c r="AQ451" s="122">
        <v>0</v>
      </c>
      <c r="AR451" s="122">
        <v>0</v>
      </c>
      <c r="AS451" s="122">
        <v>0</v>
      </c>
      <c r="AT451" s="122">
        <v>0</v>
      </c>
      <c r="AU451" s="122">
        <v>0</v>
      </c>
      <c r="AV451" s="122">
        <v>0</v>
      </c>
      <c r="AW451" s="122">
        <v>0</v>
      </c>
      <c r="AX451" s="122">
        <v>0</v>
      </c>
      <c r="AY451" s="122">
        <v>0</v>
      </c>
      <c r="AZ451" s="122">
        <v>0</v>
      </c>
      <c r="BA451" s="122">
        <v>0</v>
      </c>
      <c r="BB451" s="122">
        <v>0</v>
      </c>
      <c r="BC451" s="122">
        <v>0</v>
      </c>
      <c r="BF451" s="40"/>
      <c r="BJ451" s="41"/>
    </row>
    <row r="452" spans="1:65" s="19" customFormat="1" ht="15.75" x14ac:dyDescent="0.25">
      <c r="A452" s="45" t="s">
        <v>872</v>
      </c>
      <c r="B452" s="46" t="s">
        <v>318</v>
      </c>
      <c r="C452" s="47" t="s">
        <v>79</v>
      </c>
      <c r="D452" s="122">
        <f t="shared" ref="D452:BC452" si="298">D453+D454+D455+D456</f>
        <v>49.568822339999997</v>
      </c>
      <c r="E452" s="122">
        <f t="shared" si="298"/>
        <v>36.213911259999996</v>
      </c>
      <c r="F452" s="122">
        <f t="shared" si="298"/>
        <v>4.9111067999999998</v>
      </c>
      <c r="G452" s="122">
        <f t="shared" si="298"/>
        <v>30.28263432</v>
      </c>
      <c r="H452" s="122">
        <f t="shared" si="298"/>
        <v>0</v>
      </c>
      <c r="I452" s="122">
        <f t="shared" si="298"/>
        <v>1.0201701399999998</v>
      </c>
      <c r="J452" s="122">
        <f t="shared" si="298"/>
        <v>9.83505289</v>
      </c>
      <c r="K452" s="122">
        <f t="shared" si="298"/>
        <v>0</v>
      </c>
      <c r="L452" s="122">
        <f t="shared" si="298"/>
        <v>9.6132757200000007</v>
      </c>
      <c r="M452" s="122">
        <f t="shared" si="298"/>
        <v>0</v>
      </c>
      <c r="N452" s="122">
        <f t="shared" si="298"/>
        <v>0.22177717</v>
      </c>
      <c r="O452" s="122">
        <f t="shared" si="298"/>
        <v>0.35474273999999989</v>
      </c>
      <c r="P452" s="122">
        <f t="shared" si="298"/>
        <v>0</v>
      </c>
      <c r="Q452" s="122">
        <f t="shared" si="298"/>
        <v>0</v>
      </c>
      <c r="R452" s="122">
        <f t="shared" si="298"/>
        <v>0</v>
      </c>
      <c r="S452" s="122">
        <f t="shared" si="298"/>
        <v>0.35474273999999989</v>
      </c>
      <c r="T452" s="122">
        <f t="shared" si="298"/>
        <v>3.7635654399999998</v>
      </c>
      <c r="U452" s="122">
        <f t="shared" si="298"/>
        <v>0</v>
      </c>
      <c r="V452" s="122">
        <f t="shared" si="298"/>
        <v>3.1646483999999999</v>
      </c>
      <c r="W452" s="122">
        <f t="shared" si="298"/>
        <v>0</v>
      </c>
      <c r="X452" s="122">
        <f t="shared" si="298"/>
        <v>0.59891704000000001</v>
      </c>
      <c r="Y452" s="122">
        <f t="shared" si="298"/>
        <v>22.260550189999996</v>
      </c>
      <c r="Z452" s="122">
        <f t="shared" si="298"/>
        <v>4.9111067999999998</v>
      </c>
      <c r="AA452" s="122">
        <f t="shared" si="298"/>
        <v>17.504710199999998</v>
      </c>
      <c r="AB452" s="122">
        <f t="shared" si="298"/>
        <v>0</v>
      </c>
      <c r="AC452" s="122">
        <f t="shared" si="298"/>
        <v>-0.15526681000000009</v>
      </c>
      <c r="AD452" s="122">
        <f t="shared" si="298"/>
        <v>35.859740599999995</v>
      </c>
      <c r="AE452" s="122">
        <f t="shared" si="298"/>
        <v>26.345100880000004</v>
      </c>
      <c r="AF452" s="122">
        <f t="shared" si="298"/>
        <v>4.0925890000000003</v>
      </c>
      <c r="AG452" s="122">
        <f t="shared" si="298"/>
        <v>20.123489000000003</v>
      </c>
      <c r="AH452" s="122">
        <f t="shared" si="298"/>
        <v>0</v>
      </c>
      <c r="AI452" s="122">
        <f t="shared" si="298"/>
        <v>2.12902288</v>
      </c>
      <c r="AJ452" s="122">
        <f t="shared" si="298"/>
        <v>0.17675369000000002</v>
      </c>
      <c r="AK452" s="122">
        <f t="shared" si="298"/>
        <v>0</v>
      </c>
      <c r="AL452" s="122">
        <f t="shared" si="298"/>
        <v>0</v>
      </c>
      <c r="AM452" s="122">
        <f t="shared" si="298"/>
        <v>0</v>
      </c>
      <c r="AN452" s="122">
        <f t="shared" si="298"/>
        <v>0.17675369000000002</v>
      </c>
      <c r="AO452" s="122">
        <f t="shared" si="298"/>
        <v>0.89333821000000002</v>
      </c>
      <c r="AP452" s="122">
        <f t="shared" si="298"/>
        <v>0</v>
      </c>
      <c r="AQ452" s="122">
        <f t="shared" si="298"/>
        <v>0</v>
      </c>
      <c r="AR452" s="122">
        <f t="shared" si="298"/>
        <v>0</v>
      </c>
      <c r="AS452" s="122">
        <f t="shared" si="298"/>
        <v>0.89333821000000002</v>
      </c>
      <c r="AT452" s="122">
        <f t="shared" si="298"/>
        <v>0.87331293999999993</v>
      </c>
      <c r="AU452" s="122">
        <f t="shared" si="298"/>
        <v>0</v>
      </c>
      <c r="AV452" s="122">
        <f t="shared" si="298"/>
        <v>0</v>
      </c>
      <c r="AW452" s="122">
        <f t="shared" si="298"/>
        <v>0</v>
      </c>
      <c r="AX452" s="122">
        <f t="shared" si="298"/>
        <v>0.87331293999999993</v>
      </c>
      <c r="AY452" s="122">
        <f t="shared" si="298"/>
        <v>24.401696040000004</v>
      </c>
      <c r="AZ452" s="122">
        <f t="shared" si="298"/>
        <v>4.0925890000000003</v>
      </c>
      <c r="BA452" s="122">
        <f t="shared" si="298"/>
        <v>20.123489000000003</v>
      </c>
      <c r="BB452" s="122">
        <f t="shared" si="298"/>
        <v>0</v>
      </c>
      <c r="BC452" s="122">
        <f t="shared" si="298"/>
        <v>0.18561804000000004</v>
      </c>
      <c r="BF452" s="40"/>
      <c r="BJ452" s="41"/>
    </row>
    <row r="453" spans="1:65" s="19" customFormat="1" ht="31.5" x14ac:dyDescent="0.25">
      <c r="A453" s="45" t="s">
        <v>873</v>
      </c>
      <c r="B453" s="46" t="s">
        <v>320</v>
      </c>
      <c r="C453" s="47" t="s">
        <v>79</v>
      </c>
      <c r="D453" s="122">
        <v>0</v>
      </c>
      <c r="E453" s="122">
        <v>0</v>
      </c>
      <c r="F453" s="122">
        <v>0</v>
      </c>
      <c r="G453" s="122">
        <v>0</v>
      </c>
      <c r="H453" s="122">
        <v>0</v>
      </c>
      <c r="I453" s="122">
        <v>0</v>
      </c>
      <c r="J453" s="122">
        <v>0</v>
      </c>
      <c r="K453" s="122">
        <v>0</v>
      </c>
      <c r="L453" s="122">
        <v>0</v>
      </c>
      <c r="M453" s="122">
        <v>0</v>
      </c>
      <c r="N453" s="122">
        <v>0</v>
      </c>
      <c r="O453" s="122">
        <v>0</v>
      </c>
      <c r="P453" s="122">
        <v>0</v>
      </c>
      <c r="Q453" s="122">
        <v>0</v>
      </c>
      <c r="R453" s="122">
        <v>0</v>
      </c>
      <c r="S453" s="122">
        <v>0</v>
      </c>
      <c r="T453" s="122">
        <v>0</v>
      </c>
      <c r="U453" s="122">
        <v>0</v>
      </c>
      <c r="V453" s="122">
        <v>0</v>
      </c>
      <c r="W453" s="122">
        <v>0</v>
      </c>
      <c r="X453" s="122">
        <v>0</v>
      </c>
      <c r="Y453" s="122">
        <v>0</v>
      </c>
      <c r="Z453" s="122">
        <v>0</v>
      </c>
      <c r="AA453" s="122">
        <v>0</v>
      </c>
      <c r="AB453" s="122">
        <v>0</v>
      </c>
      <c r="AC453" s="122">
        <v>0</v>
      </c>
      <c r="AD453" s="122">
        <v>0</v>
      </c>
      <c r="AE453" s="122">
        <v>0</v>
      </c>
      <c r="AF453" s="122">
        <v>0</v>
      </c>
      <c r="AG453" s="122">
        <v>0</v>
      </c>
      <c r="AH453" s="122">
        <v>0</v>
      </c>
      <c r="AI453" s="122">
        <v>0</v>
      </c>
      <c r="AJ453" s="122">
        <v>0</v>
      </c>
      <c r="AK453" s="122">
        <v>0</v>
      </c>
      <c r="AL453" s="122">
        <v>0</v>
      </c>
      <c r="AM453" s="122">
        <v>0</v>
      </c>
      <c r="AN453" s="122">
        <v>0</v>
      </c>
      <c r="AO453" s="122">
        <v>0</v>
      </c>
      <c r="AP453" s="122">
        <v>0</v>
      </c>
      <c r="AQ453" s="122">
        <v>0</v>
      </c>
      <c r="AR453" s="122">
        <v>0</v>
      </c>
      <c r="AS453" s="122">
        <v>0</v>
      </c>
      <c r="AT453" s="122">
        <v>0</v>
      </c>
      <c r="AU453" s="122">
        <v>0</v>
      </c>
      <c r="AV453" s="122">
        <v>0</v>
      </c>
      <c r="AW453" s="122">
        <v>0</v>
      </c>
      <c r="AX453" s="122">
        <v>0</v>
      </c>
      <c r="AY453" s="122">
        <v>0</v>
      </c>
      <c r="AZ453" s="122">
        <v>0</v>
      </c>
      <c r="BA453" s="122">
        <v>0</v>
      </c>
      <c r="BB453" s="122">
        <v>0</v>
      </c>
      <c r="BC453" s="122">
        <v>0</v>
      </c>
      <c r="BF453" s="40"/>
      <c r="BJ453" s="41"/>
    </row>
    <row r="454" spans="1:65" s="19" customFormat="1" ht="15.75" x14ac:dyDescent="0.25">
      <c r="A454" s="45" t="s">
        <v>874</v>
      </c>
      <c r="B454" s="46" t="s">
        <v>322</v>
      </c>
      <c r="C454" s="47" t="s">
        <v>79</v>
      </c>
      <c r="D454" s="122">
        <v>0</v>
      </c>
      <c r="E454" s="122">
        <v>0</v>
      </c>
      <c r="F454" s="122">
        <v>0</v>
      </c>
      <c r="G454" s="122">
        <v>0</v>
      </c>
      <c r="H454" s="122">
        <v>0</v>
      </c>
      <c r="I454" s="122">
        <v>0</v>
      </c>
      <c r="J454" s="122">
        <v>0</v>
      </c>
      <c r="K454" s="122">
        <v>0</v>
      </c>
      <c r="L454" s="122">
        <v>0</v>
      </c>
      <c r="M454" s="122">
        <v>0</v>
      </c>
      <c r="N454" s="122">
        <v>0</v>
      </c>
      <c r="O454" s="122">
        <v>0</v>
      </c>
      <c r="P454" s="122">
        <v>0</v>
      </c>
      <c r="Q454" s="122">
        <v>0</v>
      </c>
      <c r="R454" s="122">
        <v>0</v>
      </c>
      <c r="S454" s="122">
        <v>0</v>
      </c>
      <c r="T454" s="122">
        <v>0</v>
      </c>
      <c r="U454" s="122">
        <v>0</v>
      </c>
      <c r="V454" s="122">
        <v>0</v>
      </c>
      <c r="W454" s="122">
        <v>0</v>
      </c>
      <c r="X454" s="122">
        <v>0</v>
      </c>
      <c r="Y454" s="122">
        <v>0</v>
      </c>
      <c r="Z454" s="122">
        <v>0</v>
      </c>
      <c r="AA454" s="122">
        <v>0</v>
      </c>
      <c r="AB454" s="122">
        <v>0</v>
      </c>
      <c r="AC454" s="122">
        <v>0</v>
      </c>
      <c r="AD454" s="122">
        <v>0</v>
      </c>
      <c r="AE454" s="122">
        <v>0</v>
      </c>
      <c r="AF454" s="122">
        <v>0</v>
      </c>
      <c r="AG454" s="122">
        <v>0</v>
      </c>
      <c r="AH454" s="122">
        <v>0</v>
      </c>
      <c r="AI454" s="122">
        <v>0</v>
      </c>
      <c r="AJ454" s="122">
        <v>0</v>
      </c>
      <c r="AK454" s="122">
        <v>0</v>
      </c>
      <c r="AL454" s="122">
        <v>0</v>
      </c>
      <c r="AM454" s="122">
        <v>0</v>
      </c>
      <c r="AN454" s="122">
        <v>0</v>
      </c>
      <c r="AO454" s="122">
        <v>0</v>
      </c>
      <c r="AP454" s="122">
        <v>0</v>
      </c>
      <c r="AQ454" s="122">
        <v>0</v>
      </c>
      <c r="AR454" s="122">
        <v>0</v>
      </c>
      <c r="AS454" s="122">
        <v>0</v>
      </c>
      <c r="AT454" s="122">
        <v>0</v>
      </c>
      <c r="AU454" s="122">
        <v>0</v>
      </c>
      <c r="AV454" s="122">
        <v>0</v>
      </c>
      <c r="AW454" s="122">
        <v>0</v>
      </c>
      <c r="AX454" s="122">
        <v>0</v>
      </c>
      <c r="AY454" s="122">
        <v>0</v>
      </c>
      <c r="AZ454" s="122">
        <v>0</v>
      </c>
      <c r="BA454" s="122">
        <v>0</v>
      </c>
      <c r="BB454" s="122">
        <v>0</v>
      </c>
      <c r="BC454" s="122">
        <v>0</v>
      </c>
      <c r="BF454" s="40"/>
      <c r="BJ454" s="41"/>
    </row>
    <row r="455" spans="1:65" s="19" customFormat="1" ht="31.5" x14ac:dyDescent="0.25">
      <c r="A455" s="45" t="s">
        <v>875</v>
      </c>
      <c r="B455" s="46" t="s">
        <v>326</v>
      </c>
      <c r="C455" s="47" t="s">
        <v>79</v>
      </c>
      <c r="D455" s="122">
        <v>0</v>
      </c>
      <c r="E455" s="122">
        <v>0</v>
      </c>
      <c r="F455" s="122">
        <v>0</v>
      </c>
      <c r="G455" s="122">
        <v>0</v>
      </c>
      <c r="H455" s="122">
        <v>0</v>
      </c>
      <c r="I455" s="122">
        <v>0</v>
      </c>
      <c r="J455" s="122">
        <v>0</v>
      </c>
      <c r="K455" s="122">
        <v>0</v>
      </c>
      <c r="L455" s="122">
        <v>0</v>
      </c>
      <c r="M455" s="122">
        <v>0</v>
      </c>
      <c r="N455" s="122">
        <v>0</v>
      </c>
      <c r="O455" s="122">
        <v>0</v>
      </c>
      <c r="P455" s="122">
        <v>0</v>
      </c>
      <c r="Q455" s="122">
        <v>0</v>
      </c>
      <c r="R455" s="122">
        <v>0</v>
      </c>
      <c r="S455" s="122">
        <v>0</v>
      </c>
      <c r="T455" s="122">
        <v>0</v>
      </c>
      <c r="U455" s="122">
        <v>0</v>
      </c>
      <c r="V455" s="122">
        <v>0</v>
      </c>
      <c r="W455" s="122">
        <v>0</v>
      </c>
      <c r="X455" s="122">
        <v>0</v>
      </c>
      <c r="Y455" s="122">
        <v>0</v>
      </c>
      <c r="Z455" s="122">
        <v>0</v>
      </c>
      <c r="AA455" s="122">
        <v>0</v>
      </c>
      <c r="AB455" s="122">
        <v>0</v>
      </c>
      <c r="AC455" s="122">
        <v>0</v>
      </c>
      <c r="AD455" s="122">
        <v>0</v>
      </c>
      <c r="AE455" s="122">
        <v>0</v>
      </c>
      <c r="AF455" s="122">
        <v>0</v>
      </c>
      <c r="AG455" s="122">
        <v>0</v>
      </c>
      <c r="AH455" s="122">
        <v>0</v>
      </c>
      <c r="AI455" s="122">
        <v>0</v>
      </c>
      <c r="AJ455" s="122">
        <v>0</v>
      </c>
      <c r="AK455" s="122">
        <v>0</v>
      </c>
      <c r="AL455" s="122">
        <v>0</v>
      </c>
      <c r="AM455" s="122">
        <v>0</v>
      </c>
      <c r="AN455" s="122">
        <v>0</v>
      </c>
      <c r="AO455" s="122">
        <v>0</v>
      </c>
      <c r="AP455" s="122">
        <v>0</v>
      </c>
      <c r="AQ455" s="122">
        <v>0</v>
      </c>
      <c r="AR455" s="122">
        <v>0</v>
      </c>
      <c r="AS455" s="122">
        <v>0</v>
      </c>
      <c r="AT455" s="122">
        <v>0</v>
      </c>
      <c r="AU455" s="122">
        <v>0</v>
      </c>
      <c r="AV455" s="122">
        <v>0</v>
      </c>
      <c r="AW455" s="122">
        <v>0</v>
      </c>
      <c r="AX455" s="122">
        <v>0</v>
      </c>
      <c r="AY455" s="122">
        <v>0</v>
      </c>
      <c r="AZ455" s="122">
        <v>0</v>
      </c>
      <c r="BA455" s="122">
        <v>0</v>
      </c>
      <c r="BB455" s="122">
        <v>0</v>
      </c>
      <c r="BC455" s="122">
        <v>0</v>
      </c>
      <c r="BF455" s="40"/>
      <c r="BJ455" s="41"/>
    </row>
    <row r="456" spans="1:65" s="19" customFormat="1" ht="15.75" x14ac:dyDescent="0.25">
      <c r="A456" s="45" t="s">
        <v>876</v>
      </c>
      <c r="B456" s="46" t="s">
        <v>332</v>
      </c>
      <c r="C456" s="47" t="s">
        <v>79</v>
      </c>
      <c r="D456" s="122">
        <f t="shared" ref="D456:AI456" si="299">SUM(D457:D457)</f>
        <v>49.568822339999997</v>
      </c>
      <c r="E456" s="122">
        <f t="shared" si="299"/>
        <v>36.213911259999996</v>
      </c>
      <c r="F456" s="122">
        <f t="shared" si="299"/>
        <v>4.9111067999999998</v>
      </c>
      <c r="G456" s="122">
        <f t="shared" si="299"/>
        <v>30.28263432</v>
      </c>
      <c r="H456" s="122">
        <f t="shared" si="299"/>
        <v>0</v>
      </c>
      <c r="I456" s="122">
        <f t="shared" si="299"/>
        <v>1.0201701399999998</v>
      </c>
      <c r="J456" s="122">
        <f t="shared" si="299"/>
        <v>9.83505289</v>
      </c>
      <c r="K456" s="122">
        <f t="shared" si="299"/>
        <v>0</v>
      </c>
      <c r="L456" s="122">
        <f t="shared" si="299"/>
        <v>9.6132757200000007</v>
      </c>
      <c r="M456" s="122">
        <f t="shared" si="299"/>
        <v>0</v>
      </c>
      <c r="N456" s="122">
        <f t="shared" si="299"/>
        <v>0.22177717</v>
      </c>
      <c r="O456" s="122">
        <f t="shared" si="299"/>
        <v>0.35474273999999989</v>
      </c>
      <c r="P456" s="122">
        <f t="shared" si="299"/>
        <v>0</v>
      </c>
      <c r="Q456" s="122">
        <f t="shared" si="299"/>
        <v>0</v>
      </c>
      <c r="R456" s="122">
        <f t="shared" si="299"/>
        <v>0</v>
      </c>
      <c r="S456" s="122">
        <f t="shared" si="299"/>
        <v>0.35474273999999989</v>
      </c>
      <c r="T456" s="122">
        <f t="shared" si="299"/>
        <v>3.7635654399999998</v>
      </c>
      <c r="U456" s="122">
        <f t="shared" si="299"/>
        <v>0</v>
      </c>
      <c r="V456" s="122">
        <f t="shared" si="299"/>
        <v>3.1646483999999999</v>
      </c>
      <c r="W456" s="122">
        <f t="shared" si="299"/>
        <v>0</v>
      </c>
      <c r="X456" s="122">
        <f t="shared" si="299"/>
        <v>0.59891704000000001</v>
      </c>
      <c r="Y456" s="122">
        <f t="shared" si="299"/>
        <v>22.260550189999996</v>
      </c>
      <c r="Z456" s="122">
        <f t="shared" si="299"/>
        <v>4.9111067999999998</v>
      </c>
      <c r="AA456" s="122">
        <f t="shared" si="299"/>
        <v>17.504710199999998</v>
      </c>
      <c r="AB456" s="122">
        <f t="shared" si="299"/>
        <v>0</v>
      </c>
      <c r="AC456" s="122">
        <f t="shared" si="299"/>
        <v>-0.15526681000000009</v>
      </c>
      <c r="AD456" s="122">
        <f t="shared" si="299"/>
        <v>35.859740599999995</v>
      </c>
      <c r="AE456" s="122">
        <f t="shared" si="299"/>
        <v>26.345100880000004</v>
      </c>
      <c r="AF456" s="122">
        <f t="shared" si="299"/>
        <v>4.0925890000000003</v>
      </c>
      <c r="AG456" s="122">
        <f t="shared" si="299"/>
        <v>20.123489000000003</v>
      </c>
      <c r="AH456" s="122">
        <f t="shared" si="299"/>
        <v>0</v>
      </c>
      <c r="AI456" s="122">
        <f t="shared" si="299"/>
        <v>2.12902288</v>
      </c>
      <c r="AJ456" s="122">
        <f t="shared" ref="AJ456:BC456" si="300">SUM(AJ457:AJ457)</f>
        <v>0.17675369000000002</v>
      </c>
      <c r="AK456" s="122">
        <f t="shared" si="300"/>
        <v>0</v>
      </c>
      <c r="AL456" s="122">
        <f t="shared" si="300"/>
        <v>0</v>
      </c>
      <c r="AM456" s="122">
        <f t="shared" si="300"/>
        <v>0</v>
      </c>
      <c r="AN456" s="122">
        <f t="shared" si="300"/>
        <v>0.17675369000000002</v>
      </c>
      <c r="AO456" s="122">
        <f t="shared" si="300"/>
        <v>0.89333821000000002</v>
      </c>
      <c r="AP456" s="122">
        <f t="shared" si="300"/>
        <v>0</v>
      </c>
      <c r="AQ456" s="122">
        <f t="shared" si="300"/>
        <v>0</v>
      </c>
      <c r="AR456" s="122">
        <f t="shared" si="300"/>
        <v>0</v>
      </c>
      <c r="AS456" s="122">
        <f t="shared" si="300"/>
        <v>0.89333821000000002</v>
      </c>
      <c r="AT456" s="122">
        <f t="shared" si="300"/>
        <v>0.87331293999999993</v>
      </c>
      <c r="AU456" s="122">
        <f t="shared" si="300"/>
        <v>0</v>
      </c>
      <c r="AV456" s="122">
        <f t="shared" si="300"/>
        <v>0</v>
      </c>
      <c r="AW456" s="122">
        <f t="shared" si="300"/>
        <v>0</v>
      </c>
      <c r="AX456" s="122">
        <f t="shared" si="300"/>
        <v>0.87331293999999993</v>
      </c>
      <c r="AY456" s="122">
        <f t="shared" si="300"/>
        <v>24.401696040000004</v>
      </c>
      <c r="AZ456" s="122">
        <f t="shared" si="300"/>
        <v>4.0925890000000003</v>
      </c>
      <c r="BA456" s="122">
        <f t="shared" si="300"/>
        <v>20.123489000000003</v>
      </c>
      <c r="BB456" s="122">
        <f t="shared" si="300"/>
        <v>0</v>
      </c>
      <c r="BC456" s="122">
        <f t="shared" si="300"/>
        <v>0.18561804000000004</v>
      </c>
      <c r="BF456" s="40"/>
      <c r="BJ456" s="41"/>
    </row>
    <row r="457" spans="1:65" ht="63" x14ac:dyDescent="0.25">
      <c r="A457" s="49" t="s">
        <v>876</v>
      </c>
      <c r="B457" s="62" t="s">
        <v>877</v>
      </c>
      <c r="C457" s="68" t="s">
        <v>878</v>
      </c>
      <c r="D457" s="123">
        <v>49.568822339999997</v>
      </c>
      <c r="E457" s="74">
        <f>SUBTOTAL(9,F457:I457)</f>
        <v>36.213911259999996</v>
      </c>
      <c r="F457" s="74">
        <f t="shared" ref="F457:I457" si="301">K457+P457+U457+Z457</f>
        <v>4.9111067999999998</v>
      </c>
      <c r="G457" s="74">
        <f t="shared" si="301"/>
        <v>30.28263432</v>
      </c>
      <c r="H457" s="74">
        <f t="shared" si="301"/>
        <v>0</v>
      </c>
      <c r="I457" s="74">
        <f t="shared" si="301"/>
        <v>1.0201701399999998</v>
      </c>
      <c r="J457" s="74">
        <f>SUBTOTAL(9,K457:N457)</f>
        <v>9.83505289</v>
      </c>
      <c r="K457" s="123">
        <v>0</v>
      </c>
      <c r="L457" s="123">
        <v>9.6132757200000007</v>
      </c>
      <c r="M457" s="123">
        <v>0</v>
      </c>
      <c r="N457" s="123">
        <v>0.22177717</v>
      </c>
      <c r="O457" s="74">
        <f>SUBTOTAL(9,P457:S457)</f>
        <v>0.35474273999999989</v>
      </c>
      <c r="P457" s="123">
        <v>0</v>
      </c>
      <c r="Q457" s="123">
        <v>0</v>
      </c>
      <c r="R457" s="123">
        <v>0</v>
      </c>
      <c r="S457" s="123">
        <v>0.35474273999999989</v>
      </c>
      <c r="T457" s="74">
        <f>SUBTOTAL(9,U457:X457)</f>
        <v>3.7635654399999998</v>
      </c>
      <c r="U457" s="123">
        <v>0</v>
      </c>
      <c r="V457" s="123">
        <v>3.1646483999999999</v>
      </c>
      <c r="W457" s="123">
        <v>0</v>
      </c>
      <c r="X457" s="123">
        <v>0.59891704000000001</v>
      </c>
      <c r="Y457" s="74">
        <f>SUBTOTAL(9,Z457:AC457)</f>
        <v>22.260550189999996</v>
      </c>
      <c r="Z457" s="123">
        <v>4.9111067999999998</v>
      </c>
      <c r="AA457" s="123">
        <v>17.504710199999998</v>
      </c>
      <c r="AB457" s="123">
        <v>0</v>
      </c>
      <c r="AC457" s="123">
        <v>-0.15526681000000009</v>
      </c>
      <c r="AD457" s="123">
        <v>35.859740599999995</v>
      </c>
      <c r="AE457" s="74">
        <f>SUBTOTAL(9,AF457:AI457)</f>
        <v>26.345100880000004</v>
      </c>
      <c r="AF457" s="74">
        <f t="shared" ref="AF457:AI457" si="302">AK457+AP457+AU457+AZ457</f>
        <v>4.0925890000000003</v>
      </c>
      <c r="AG457" s="74">
        <f t="shared" si="302"/>
        <v>20.123489000000003</v>
      </c>
      <c r="AH457" s="74">
        <f t="shared" si="302"/>
        <v>0</v>
      </c>
      <c r="AI457" s="74">
        <f t="shared" si="302"/>
        <v>2.12902288</v>
      </c>
      <c r="AJ457" s="74">
        <f>SUBTOTAL(9,AK457:AN457)</f>
        <v>0.17675369000000002</v>
      </c>
      <c r="AK457" s="123">
        <v>0</v>
      </c>
      <c r="AL457" s="123">
        <v>0</v>
      </c>
      <c r="AM457" s="123">
        <v>0</v>
      </c>
      <c r="AN457" s="123">
        <v>0.17675369000000002</v>
      </c>
      <c r="AO457" s="74">
        <f>SUBTOTAL(9,AP457:AS457)</f>
        <v>0.89333821000000002</v>
      </c>
      <c r="AP457" s="123">
        <v>0</v>
      </c>
      <c r="AQ457" s="123">
        <v>0</v>
      </c>
      <c r="AR457" s="123">
        <v>0</v>
      </c>
      <c r="AS457" s="123">
        <v>0.89333821000000002</v>
      </c>
      <c r="AT457" s="74">
        <f>SUBTOTAL(9,AU457:AX457)</f>
        <v>0.87331293999999993</v>
      </c>
      <c r="AU457" s="123">
        <v>0</v>
      </c>
      <c r="AV457" s="123">
        <v>0</v>
      </c>
      <c r="AW457" s="123">
        <v>0</v>
      </c>
      <c r="AX457" s="123">
        <v>0.87331293999999993</v>
      </c>
      <c r="AY457" s="74">
        <f>SUBTOTAL(9,AZ457:BC457)</f>
        <v>24.401696040000004</v>
      </c>
      <c r="AZ457" s="123">
        <v>4.0925890000000003</v>
      </c>
      <c r="BA457" s="123">
        <v>20.123489000000003</v>
      </c>
      <c r="BB457" s="123">
        <v>0</v>
      </c>
      <c r="BC457" s="123">
        <v>0.18561804000000004</v>
      </c>
      <c r="BD457" s="19"/>
      <c r="BE457" s="19"/>
      <c r="BF457" s="40"/>
      <c r="BG457" s="52"/>
      <c r="BH457" s="52"/>
      <c r="BI457" s="52"/>
      <c r="BJ457" s="41"/>
      <c r="BK457" s="1"/>
      <c r="BL457" s="1"/>
      <c r="BM457" s="19"/>
    </row>
    <row r="458" spans="1:65" s="19" customFormat="1" ht="31.5" x14ac:dyDescent="0.25">
      <c r="A458" s="47" t="s">
        <v>879</v>
      </c>
      <c r="B458" s="48" t="s">
        <v>348</v>
      </c>
      <c r="C458" s="47" t="s">
        <v>79</v>
      </c>
      <c r="D458" s="122">
        <v>0</v>
      </c>
      <c r="E458" s="122">
        <v>0</v>
      </c>
      <c r="F458" s="122">
        <v>0</v>
      </c>
      <c r="G458" s="122">
        <v>0</v>
      </c>
      <c r="H458" s="122">
        <v>0</v>
      </c>
      <c r="I458" s="122">
        <v>0</v>
      </c>
      <c r="J458" s="122">
        <v>0</v>
      </c>
      <c r="K458" s="122">
        <v>0</v>
      </c>
      <c r="L458" s="122">
        <v>0</v>
      </c>
      <c r="M458" s="122">
        <v>0</v>
      </c>
      <c r="N458" s="122">
        <v>0</v>
      </c>
      <c r="O458" s="122">
        <v>0</v>
      </c>
      <c r="P458" s="122">
        <v>0</v>
      </c>
      <c r="Q458" s="122">
        <v>0</v>
      </c>
      <c r="R458" s="122">
        <v>0</v>
      </c>
      <c r="S458" s="122">
        <v>0</v>
      </c>
      <c r="T458" s="122">
        <v>0</v>
      </c>
      <c r="U458" s="122">
        <v>0</v>
      </c>
      <c r="V458" s="122">
        <v>0</v>
      </c>
      <c r="W458" s="122">
        <v>0</v>
      </c>
      <c r="X458" s="122">
        <v>0</v>
      </c>
      <c r="Y458" s="122">
        <v>0</v>
      </c>
      <c r="Z458" s="122">
        <v>0</v>
      </c>
      <c r="AA458" s="122">
        <v>0</v>
      </c>
      <c r="AB458" s="122">
        <v>0</v>
      </c>
      <c r="AC458" s="122">
        <v>0</v>
      </c>
      <c r="AD458" s="122">
        <v>0</v>
      </c>
      <c r="AE458" s="122">
        <v>0</v>
      </c>
      <c r="AF458" s="122">
        <v>0</v>
      </c>
      <c r="AG458" s="122">
        <v>0</v>
      </c>
      <c r="AH458" s="122">
        <v>0</v>
      </c>
      <c r="AI458" s="122">
        <v>0</v>
      </c>
      <c r="AJ458" s="122">
        <v>0</v>
      </c>
      <c r="AK458" s="122">
        <v>0</v>
      </c>
      <c r="AL458" s="122">
        <v>0</v>
      </c>
      <c r="AM458" s="122">
        <v>0</v>
      </c>
      <c r="AN458" s="122">
        <v>0</v>
      </c>
      <c r="AO458" s="122">
        <v>0</v>
      </c>
      <c r="AP458" s="122">
        <v>0</v>
      </c>
      <c r="AQ458" s="122">
        <v>0</v>
      </c>
      <c r="AR458" s="122">
        <v>0</v>
      </c>
      <c r="AS458" s="122">
        <v>0</v>
      </c>
      <c r="AT458" s="122">
        <v>0</v>
      </c>
      <c r="AU458" s="122">
        <v>0</v>
      </c>
      <c r="AV458" s="122">
        <v>0</v>
      </c>
      <c r="AW458" s="122">
        <v>0</v>
      </c>
      <c r="AX458" s="122">
        <v>0</v>
      </c>
      <c r="AY458" s="122">
        <v>0</v>
      </c>
      <c r="AZ458" s="122">
        <v>0</v>
      </c>
      <c r="BA458" s="122">
        <v>0</v>
      </c>
      <c r="BB458" s="122">
        <v>0</v>
      </c>
      <c r="BC458" s="122">
        <v>0</v>
      </c>
      <c r="BF458" s="40"/>
      <c r="BJ458" s="41"/>
    </row>
    <row r="459" spans="1:65" s="19" customFormat="1" ht="15.75" x14ac:dyDescent="0.25">
      <c r="A459" s="45" t="s">
        <v>880</v>
      </c>
      <c r="B459" s="48" t="s">
        <v>350</v>
      </c>
      <c r="C459" s="47" t="s">
        <v>79</v>
      </c>
      <c r="D459" s="122">
        <f>SUM(D460:D493)</f>
        <v>579.64584447999994</v>
      </c>
      <c r="E459" s="122">
        <f t="shared" ref="E459:BC459" si="303">SUM(E460:E493)</f>
        <v>351.23065045999988</v>
      </c>
      <c r="F459" s="122">
        <f t="shared" si="303"/>
        <v>247.98925294</v>
      </c>
      <c r="G459" s="122">
        <f t="shared" si="303"/>
        <v>0</v>
      </c>
      <c r="H459" s="122">
        <f t="shared" si="303"/>
        <v>75.46439752000002</v>
      </c>
      <c r="I459" s="122">
        <f t="shared" si="303"/>
        <v>27.776999999999997</v>
      </c>
      <c r="J459" s="122">
        <f t="shared" si="303"/>
        <v>5.82013596</v>
      </c>
      <c r="K459" s="122">
        <f t="shared" si="303"/>
        <v>0</v>
      </c>
      <c r="L459" s="122">
        <f t="shared" si="303"/>
        <v>0</v>
      </c>
      <c r="M459" s="122">
        <f t="shared" si="303"/>
        <v>5.82013596</v>
      </c>
      <c r="N459" s="122">
        <f t="shared" si="303"/>
        <v>0</v>
      </c>
      <c r="O459" s="122">
        <f t="shared" si="303"/>
        <v>267.96616671000004</v>
      </c>
      <c r="P459" s="122">
        <f t="shared" si="303"/>
        <v>241.53457714000001</v>
      </c>
      <c r="Q459" s="122">
        <f t="shared" si="303"/>
        <v>0</v>
      </c>
      <c r="R459" s="122">
        <f t="shared" si="303"/>
        <v>3.9384895699999998</v>
      </c>
      <c r="S459" s="122">
        <f t="shared" si="303"/>
        <v>22.493099999999998</v>
      </c>
      <c r="T459" s="122">
        <f t="shared" si="303"/>
        <v>5.5871999900000002</v>
      </c>
      <c r="U459" s="122">
        <f t="shared" si="303"/>
        <v>0</v>
      </c>
      <c r="V459" s="122">
        <f t="shared" si="303"/>
        <v>0</v>
      </c>
      <c r="W459" s="122">
        <f t="shared" si="303"/>
        <v>1.5071999900000002</v>
      </c>
      <c r="X459" s="122">
        <f t="shared" si="303"/>
        <v>4.08</v>
      </c>
      <c r="Y459" s="122">
        <f t="shared" si="303"/>
        <v>71.857147800000007</v>
      </c>
      <c r="Z459" s="122">
        <f t="shared" si="303"/>
        <v>6.4546758000000004</v>
      </c>
      <c r="AA459" s="122">
        <f t="shared" si="303"/>
        <v>0</v>
      </c>
      <c r="AB459" s="122">
        <f t="shared" si="303"/>
        <v>64.198571999999999</v>
      </c>
      <c r="AC459" s="122">
        <f t="shared" si="303"/>
        <v>1.2039000000000002</v>
      </c>
      <c r="AD459" s="122">
        <f t="shared" si="303"/>
        <v>542.37302867000005</v>
      </c>
      <c r="AE459" s="122">
        <f t="shared" si="303"/>
        <v>365.25881178000014</v>
      </c>
      <c r="AF459" s="122">
        <f t="shared" si="303"/>
        <v>277.70573592000005</v>
      </c>
      <c r="AG459" s="122">
        <f t="shared" si="303"/>
        <v>0</v>
      </c>
      <c r="AH459" s="122">
        <f t="shared" si="303"/>
        <v>62.649175860000014</v>
      </c>
      <c r="AI459" s="122">
        <f t="shared" si="303"/>
        <v>24.9039</v>
      </c>
      <c r="AJ459" s="122">
        <f t="shared" si="303"/>
        <v>7.9238546100000002</v>
      </c>
      <c r="AK459" s="122">
        <f t="shared" si="303"/>
        <v>0</v>
      </c>
      <c r="AL459" s="122">
        <f t="shared" si="303"/>
        <v>0</v>
      </c>
      <c r="AM459" s="122">
        <f t="shared" si="303"/>
        <v>7.9238546100000002</v>
      </c>
      <c r="AN459" s="122">
        <f t="shared" si="303"/>
        <v>0</v>
      </c>
      <c r="AO459" s="122">
        <f t="shared" si="303"/>
        <v>292.0166500900001</v>
      </c>
      <c r="AP459" s="122">
        <f t="shared" si="303"/>
        <v>271.26806677000002</v>
      </c>
      <c r="AQ459" s="122">
        <f t="shared" si="303"/>
        <v>0</v>
      </c>
      <c r="AR459" s="122">
        <f t="shared" si="303"/>
        <v>0.80433331999999991</v>
      </c>
      <c r="AS459" s="122">
        <f t="shared" si="303"/>
        <v>19.94425</v>
      </c>
      <c r="AT459" s="122">
        <f t="shared" si="303"/>
        <v>3.5314999999999994</v>
      </c>
      <c r="AU459" s="122">
        <f t="shared" si="303"/>
        <v>0</v>
      </c>
      <c r="AV459" s="122">
        <f t="shared" si="303"/>
        <v>0</v>
      </c>
      <c r="AW459" s="122">
        <f t="shared" si="303"/>
        <v>0.33150000000000002</v>
      </c>
      <c r="AX459" s="122">
        <f t="shared" si="303"/>
        <v>3.1999999999999993</v>
      </c>
      <c r="AY459" s="122">
        <f t="shared" si="303"/>
        <v>61.78680708000001</v>
      </c>
      <c r="AZ459" s="122">
        <f t="shared" si="303"/>
        <v>6.4376691500000049</v>
      </c>
      <c r="BA459" s="122">
        <f t="shared" si="303"/>
        <v>0</v>
      </c>
      <c r="BB459" s="122">
        <f t="shared" si="303"/>
        <v>53.589487930000004</v>
      </c>
      <c r="BC459" s="122">
        <f t="shared" si="303"/>
        <v>1.7596500000000006</v>
      </c>
      <c r="BF459" s="40"/>
      <c r="BJ459" s="41"/>
    </row>
    <row r="460" spans="1:65" ht="63" x14ac:dyDescent="0.25">
      <c r="A460" s="49" t="s">
        <v>880</v>
      </c>
      <c r="B460" s="62" t="s">
        <v>881</v>
      </c>
      <c r="C460" s="51" t="s">
        <v>882</v>
      </c>
      <c r="D460" s="123">
        <v>282.46728485</v>
      </c>
      <c r="E460" s="74">
        <f t="shared" ref="E460:E493" si="304">SUBTOTAL(9,F460:I460)</f>
        <v>123.8100029</v>
      </c>
      <c r="F460" s="74">
        <f t="shared" ref="F460:I492" si="305">K460+P460+U460+Z460</f>
        <v>123.8100029</v>
      </c>
      <c r="G460" s="74">
        <f t="shared" si="305"/>
        <v>0</v>
      </c>
      <c r="H460" s="74">
        <f t="shared" si="305"/>
        <v>0</v>
      </c>
      <c r="I460" s="74">
        <f t="shared" si="305"/>
        <v>0</v>
      </c>
      <c r="J460" s="74">
        <f t="shared" ref="J460:J493" si="306">SUBTOTAL(9,K460:N460)</f>
        <v>0</v>
      </c>
      <c r="K460" s="123">
        <v>0</v>
      </c>
      <c r="L460" s="123">
        <v>0</v>
      </c>
      <c r="M460" s="123">
        <v>0</v>
      </c>
      <c r="N460" s="123">
        <v>0</v>
      </c>
      <c r="O460" s="74">
        <f t="shared" ref="O460:O492" si="307">SUBTOTAL(9,P460:S460)</f>
        <v>117.3553271</v>
      </c>
      <c r="P460" s="123">
        <v>117.3553271</v>
      </c>
      <c r="Q460" s="123">
        <v>0</v>
      </c>
      <c r="R460" s="123">
        <v>0</v>
      </c>
      <c r="S460" s="123">
        <v>0</v>
      </c>
      <c r="T460" s="74">
        <f t="shared" ref="T460:T493" si="308">SUBTOTAL(9,U460:X460)</f>
        <v>0</v>
      </c>
      <c r="U460" s="123">
        <v>0</v>
      </c>
      <c r="V460" s="123">
        <v>0</v>
      </c>
      <c r="W460" s="123">
        <v>0</v>
      </c>
      <c r="X460" s="123">
        <v>0</v>
      </c>
      <c r="Y460" s="74">
        <f t="shared" ref="Y460:Y493" si="309">SUBTOTAL(9,Z460:AC460)</f>
        <v>6.4546758000000004</v>
      </c>
      <c r="Z460" s="123">
        <v>6.4546758000000004</v>
      </c>
      <c r="AA460" s="123">
        <v>0</v>
      </c>
      <c r="AB460" s="123">
        <v>0</v>
      </c>
      <c r="AC460" s="123">
        <v>0</v>
      </c>
      <c r="AD460" s="123">
        <v>242.07773313999999</v>
      </c>
      <c r="AE460" s="74">
        <f t="shared" ref="AE460:AE493" si="310">SUBTOTAL(9,AF460:AI460)</f>
        <v>121.20153209000001</v>
      </c>
      <c r="AF460" s="74">
        <f t="shared" ref="AF460:AI493" si="311">AK460+AP460+AU460+AZ460</f>
        <v>121.20153209000001</v>
      </c>
      <c r="AG460" s="74">
        <f t="shared" si="311"/>
        <v>0</v>
      </c>
      <c r="AH460" s="74">
        <f t="shared" si="311"/>
        <v>0</v>
      </c>
      <c r="AI460" s="74">
        <f t="shared" si="311"/>
        <v>0</v>
      </c>
      <c r="AJ460" s="74">
        <f t="shared" ref="AJ460:AJ493" si="312">SUBTOTAL(9,AK460:AN460)</f>
        <v>0</v>
      </c>
      <c r="AK460" s="123">
        <v>0</v>
      </c>
      <c r="AL460" s="123">
        <v>0</v>
      </c>
      <c r="AM460" s="123">
        <v>0</v>
      </c>
      <c r="AN460" s="123">
        <v>0</v>
      </c>
      <c r="AO460" s="74">
        <f t="shared" ref="AO460:AO493" si="313">SUBTOTAL(9,AP460:AS460)</f>
        <v>114.76386294000001</v>
      </c>
      <c r="AP460" s="123">
        <v>114.76386294000001</v>
      </c>
      <c r="AQ460" s="123">
        <v>0</v>
      </c>
      <c r="AR460" s="123">
        <v>0</v>
      </c>
      <c r="AS460" s="123">
        <v>0</v>
      </c>
      <c r="AT460" s="74">
        <f t="shared" ref="AT460:AT493" si="314">SUBTOTAL(9,AU460:AX460)</f>
        <v>0</v>
      </c>
      <c r="AU460" s="123">
        <v>0</v>
      </c>
      <c r="AV460" s="123">
        <v>0</v>
      </c>
      <c r="AW460" s="123">
        <v>0</v>
      </c>
      <c r="AX460" s="123">
        <v>0</v>
      </c>
      <c r="AY460" s="74">
        <f t="shared" ref="AY460:AY493" si="315">SUBTOTAL(9,AZ460:BC460)</f>
        <v>6.4376691500000049</v>
      </c>
      <c r="AZ460" s="123">
        <v>6.4376691500000049</v>
      </c>
      <c r="BA460" s="123">
        <v>0</v>
      </c>
      <c r="BB460" s="123">
        <v>0</v>
      </c>
      <c r="BC460" s="123">
        <v>0</v>
      </c>
      <c r="BD460" s="19"/>
      <c r="BE460" s="19"/>
      <c r="BF460" s="40"/>
      <c r="BG460" s="52"/>
      <c r="BH460" s="52"/>
      <c r="BI460" s="52"/>
      <c r="BJ460" s="41"/>
      <c r="BK460" s="1"/>
      <c r="BL460" s="1"/>
      <c r="BM460" s="19"/>
    </row>
    <row r="461" spans="1:65" ht="47.25" x14ac:dyDescent="0.25">
      <c r="A461" s="49" t="s">
        <v>880</v>
      </c>
      <c r="B461" s="62" t="s">
        <v>883</v>
      </c>
      <c r="C461" s="51" t="s">
        <v>884</v>
      </c>
      <c r="D461" s="123">
        <v>124.17925004</v>
      </c>
      <c r="E461" s="74">
        <f>SUBTOTAL(9,F461:I461)</f>
        <v>124.17925004</v>
      </c>
      <c r="F461" s="74">
        <f>K461+P461+U461+Z461</f>
        <v>124.17925004</v>
      </c>
      <c r="G461" s="74">
        <f>L461+Q461+V461+AA461</f>
        <v>0</v>
      </c>
      <c r="H461" s="74">
        <f>M461+R461+W461+AB461</f>
        <v>0</v>
      </c>
      <c r="I461" s="74">
        <f>N461+S461+X461+AC461</f>
        <v>0</v>
      </c>
      <c r="J461" s="74">
        <f t="shared" si="306"/>
        <v>0</v>
      </c>
      <c r="K461" s="123">
        <v>0</v>
      </c>
      <c r="L461" s="123">
        <v>0</v>
      </c>
      <c r="M461" s="123">
        <v>0</v>
      </c>
      <c r="N461" s="123">
        <v>0</v>
      </c>
      <c r="O461" s="74">
        <f t="shared" si="307"/>
        <v>124.17925004</v>
      </c>
      <c r="P461" s="123">
        <v>124.17925004</v>
      </c>
      <c r="Q461" s="123">
        <v>0</v>
      </c>
      <c r="R461" s="123">
        <v>0</v>
      </c>
      <c r="S461" s="123">
        <v>0</v>
      </c>
      <c r="T461" s="74">
        <f t="shared" si="308"/>
        <v>0</v>
      </c>
      <c r="U461" s="123">
        <v>0</v>
      </c>
      <c r="V461" s="123">
        <v>0</v>
      </c>
      <c r="W461" s="123">
        <v>0</v>
      </c>
      <c r="X461" s="123">
        <v>0</v>
      </c>
      <c r="Y461" s="74">
        <f t="shared" si="309"/>
        <v>0</v>
      </c>
      <c r="Z461" s="123">
        <v>0</v>
      </c>
      <c r="AA461" s="123">
        <v>0</v>
      </c>
      <c r="AB461" s="123">
        <v>0</v>
      </c>
      <c r="AC461" s="123">
        <v>0</v>
      </c>
      <c r="AD461" s="123">
        <v>156.50420382999999</v>
      </c>
      <c r="AE461" s="74">
        <f t="shared" si="310"/>
        <v>156.50420383000002</v>
      </c>
      <c r="AF461" s="74">
        <f t="shared" si="311"/>
        <v>156.50420383000002</v>
      </c>
      <c r="AG461" s="74">
        <f t="shared" si="311"/>
        <v>0</v>
      </c>
      <c r="AH461" s="74">
        <f t="shared" si="311"/>
        <v>0</v>
      </c>
      <c r="AI461" s="74">
        <f t="shared" si="311"/>
        <v>0</v>
      </c>
      <c r="AJ461" s="74">
        <f t="shared" si="312"/>
        <v>0</v>
      </c>
      <c r="AK461" s="123">
        <v>0</v>
      </c>
      <c r="AL461" s="123">
        <v>0</v>
      </c>
      <c r="AM461" s="123">
        <v>0</v>
      </c>
      <c r="AN461" s="123">
        <v>0</v>
      </c>
      <c r="AO461" s="74">
        <f t="shared" si="313"/>
        <v>156.50420383000002</v>
      </c>
      <c r="AP461" s="123">
        <v>156.50420383000002</v>
      </c>
      <c r="AQ461" s="123">
        <v>0</v>
      </c>
      <c r="AR461" s="123">
        <v>0</v>
      </c>
      <c r="AS461" s="123">
        <v>0</v>
      </c>
      <c r="AT461" s="74">
        <f t="shared" si="314"/>
        <v>0</v>
      </c>
      <c r="AU461" s="123">
        <v>0</v>
      </c>
      <c r="AV461" s="123">
        <v>0</v>
      </c>
      <c r="AW461" s="123">
        <v>0</v>
      </c>
      <c r="AX461" s="123">
        <v>0</v>
      </c>
      <c r="AY461" s="74">
        <f t="shared" si="315"/>
        <v>0</v>
      </c>
      <c r="AZ461" s="123">
        <v>0</v>
      </c>
      <c r="BA461" s="123">
        <v>0</v>
      </c>
      <c r="BB461" s="123">
        <v>0</v>
      </c>
      <c r="BC461" s="123">
        <v>0</v>
      </c>
      <c r="BD461" s="19"/>
      <c r="BE461" s="19"/>
      <c r="BF461" s="40"/>
      <c r="BG461" s="52"/>
      <c r="BH461" s="52"/>
      <c r="BI461" s="52"/>
      <c r="BJ461" s="41"/>
      <c r="BK461" s="1"/>
      <c r="BL461" s="1"/>
      <c r="BM461" s="19"/>
    </row>
    <row r="462" spans="1:65" ht="31.5" x14ac:dyDescent="0.25">
      <c r="A462" s="49" t="s">
        <v>880</v>
      </c>
      <c r="B462" s="62" t="s">
        <v>885</v>
      </c>
      <c r="C462" s="51" t="s">
        <v>886</v>
      </c>
      <c r="D462" s="123" t="s">
        <v>160</v>
      </c>
      <c r="E462" s="74">
        <f t="shared" ref="E462" si="316">SUBTOTAL(9,F462:I462)</f>
        <v>0</v>
      </c>
      <c r="F462" s="74">
        <f t="shared" ref="F462:I462" si="317">K462+P462+U462+Z462</f>
        <v>0</v>
      </c>
      <c r="G462" s="74">
        <f t="shared" si="317"/>
        <v>0</v>
      </c>
      <c r="H462" s="74">
        <f t="shared" si="317"/>
        <v>0</v>
      </c>
      <c r="I462" s="74">
        <f t="shared" si="317"/>
        <v>0</v>
      </c>
      <c r="J462" s="74">
        <f t="shared" si="306"/>
        <v>0</v>
      </c>
      <c r="K462" s="123">
        <v>0</v>
      </c>
      <c r="L462" s="123">
        <v>0</v>
      </c>
      <c r="M462" s="123">
        <v>0</v>
      </c>
      <c r="N462" s="123">
        <v>0</v>
      </c>
      <c r="O462" s="74">
        <f>SUBTOTAL(9,P462:S462)</f>
        <v>0</v>
      </c>
      <c r="P462" s="123">
        <v>0</v>
      </c>
      <c r="Q462" s="123">
        <v>0</v>
      </c>
      <c r="R462" s="123">
        <v>0</v>
      </c>
      <c r="S462" s="123">
        <v>0</v>
      </c>
      <c r="T462" s="74">
        <f t="shared" si="308"/>
        <v>0</v>
      </c>
      <c r="U462" s="123">
        <v>0</v>
      </c>
      <c r="V462" s="123">
        <v>0</v>
      </c>
      <c r="W462" s="123">
        <v>0</v>
      </c>
      <c r="X462" s="123">
        <v>0</v>
      </c>
      <c r="Y462" s="74">
        <f t="shared" si="309"/>
        <v>0</v>
      </c>
      <c r="Z462" s="123">
        <v>0</v>
      </c>
      <c r="AA462" s="123">
        <v>0</v>
      </c>
      <c r="AB462" s="123">
        <v>0</v>
      </c>
      <c r="AC462" s="123">
        <v>0</v>
      </c>
      <c r="AD462" s="123" t="s">
        <v>160</v>
      </c>
      <c r="AE462" s="74">
        <f t="shared" si="310"/>
        <v>0.13717793</v>
      </c>
      <c r="AF462" s="74">
        <f t="shared" si="311"/>
        <v>0</v>
      </c>
      <c r="AG462" s="74">
        <f t="shared" si="311"/>
        <v>0</v>
      </c>
      <c r="AH462" s="74">
        <f t="shared" si="311"/>
        <v>0.13717793</v>
      </c>
      <c r="AI462" s="74">
        <f t="shared" si="311"/>
        <v>0</v>
      </c>
      <c r="AJ462" s="74">
        <f t="shared" si="312"/>
        <v>0</v>
      </c>
      <c r="AK462" s="123">
        <v>0</v>
      </c>
      <c r="AL462" s="123">
        <v>0</v>
      </c>
      <c r="AM462" s="123">
        <v>0</v>
      </c>
      <c r="AN462" s="123">
        <v>0</v>
      </c>
      <c r="AO462" s="74">
        <f t="shared" si="313"/>
        <v>0</v>
      </c>
      <c r="AP462" s="123">
        <v>0</v>
      </c>
      <c r="AQ462" s="123">
        <v>0</v>
      </c>
      <c r="AR462" s="123">
        <v>0</v>
      </c>
      <c r="AS462" s="123">
        <v>0</v>
      </c>
      <c r="AT462" s="74">
        <f t="shared" si="314"/>
        <v>0</v>
      </c>
      <c r="AU462" s="123">
        <v>0</v>
      </c>
      <c r="AV462" s="123">
        <v>0</v>
      </c>
      <c r="AW462" s="123">
        <v>0</v>
      </c>
      <c r="AX462" s="123">
        <v>0</v>
      </c>
      <c r="AY462" s="74">
        <f t="shared" si="315"/>
        <v>0.13717793</v>
      </c>
      <c r="AZ462" s="123">
        <v>0</v>
      </c>
      <c r="BA462" s="123">
        <v>0</v>
      </c>
      <c r="BB462" s="123">
        <v>0.13717793</v>
      </c>
      <c r="BC462" s="123">
        <v>0</v>
      </c>
      <c r="BD462" s="19"/>
      <c r="BE462" s="19"/>
      <c r="BF462" s="40"/>
      <c r="BG462" s="52"/>
      <c r="BH462" s="52"/>
      <c r="BI462" s="52"/>
      <c r="BJ462" s="41"/>
      <c r="BK462" s="1"/>
      <c r="BL462" s="1"/>
      <c r="BM462" s="19"/>
    </row>
    <row r="463" spans="1:65" ht="31.5" x14ac:dyDescent="0.25">
      <c r="A463" s="49" t="s">
        <v>880</v>
      </c>
      <c r="B463" s="62" t="s">
        <v>887</v>
      </c>
      <c r="C463" s="68" t="s">
        <v>888</v>
      </c>
      <c r="D463" s="123">
        <v>58.174218000000003</v>
      </c>
      <c r="E463" s="74">
        <f t="shared" si="304"/>
        <v>59.851500000000001</v>
      </c>
      <c r="F463" s="74">
        <f t="shared" si="305"/>
        <v>0</v>
      </c>
      <c r="G463" s="74">
        <f t="shared" si="305"/>
        <v>0</v>
      </c>
      <c r="H463" s="74">
        <f t="shared" si="305"/>
        <v>59.851500000000001</v>
      </c>
      <c r="I463" s="74">
        <f t="shared" si="305"/>
        <v>0</v>
      </c>
      <c r="J463" s="74">
        <f t="shared" si="306"/>
        <v>0.45</v>
      </c>
      <c r="K463" s="123">
        <v>0</v>
      </c>
      <c r="L463" s="123">
        <v>0</v>
      </c>
      <c r="M463" s="123">
        <v>0.45</v>
      </c>
      <c r="N463" s="123">
        <v>0</v>
      </c>
      <c r="O463" s="74">
        <f t="shared" si="307"/>
        <v>0</v>
      </c>
      <c r="P463" s="123">
        <v>0</v>
      </c>
      <c r="Q463" s="123">
        <v>0</v>
      </c>
      <c r="R463" s="123">
        <v>0</v>
      </c>
      <c r="S463" s="123">
        <v>0</v>
      </c>
      <c r="T463" s="74">
        <f t="shared" si="308"/>
        <v>0</v>
      </c>
      <c r="U463" s="123">
        <v>0</v>
      </c>
      <c r="V463" s="123">
        <v>0</v>
      </c>
      <c r="W463" s="123">
        <v>0</v>
      </c>
      <c r="X463" s="123">
        <v>0</v>
      </c>
      <c r="Y463" s="74">
        <f t="shared" si="309"/>
        <v>59.401499999999999</v>
      </c>
      <c r="Z463" s="123">
        <v>0</v>
      </c>
      <c r="AA463" s="123">
        <v>0</v>
      </c>
      <c r="AB463" s="123">
        <v>59.401499999999999</v>
      </c>
      <c r="AC463" s="123">
        <v>0</v>
      </c>
      <c r="AD463" s="123">
        <v>48.103515000000016</v>
      </c>
      <c r="AE463" s="74">
        <f t="shared" si="310"/>
        <v>49.501249999999999</v>
      </c>
      <c r="AF463" s="74">
        <f t="shared" si="311"/>
        <v>0</v>
      </c>
      <c r="AG463" s="74">
        <f t="shared" si="311"/>
        <v>0</v>
      </c>
      <c r="AH463" s="74">
        <f t="shared" si="311"/>
        <v>49.501249999999999</v>
      </c>
      <c r="AI463" s="74">
        <f t="shared" si="311"/>
        <v>0</v>
      </c>
      <c r="AJ463" s="74">
        <f t="shared" si="312"/>
        <v>0</v>
      </c>
      <c r="AK463" s="123">
        <v>0</v>
      </c>
      <c r="AL463" s="123">
        <v>0</v>
      </c>
      <c r="AM463" s="123">
        <v>0</v>
      </c>
      <c r="AN463" s="123">
        <v>0</v>
      </c>
      <c r="AO463" s="74">
        <f t="shared" si="313"/>
        <v>0</v>
      </c>
      <c r="AP463" s="123">
        <v>0</v>
      </c>
      <c r="AQ463" s="123">
        <v>0</v>
      </c>
      <c r="AR463" s="123">
        <v>0</v>
      </c>
      <c r="AS463" s="123">
        <v>0</v>
      </c>
      <c r="AT463" s="74">
        <f t="shared" si="314"/>
        <v>0</v>
      </c>
      <c r="AU463" s="123">
        <v>0</v>
      </c>
      <c r="AV463" s="123">
        <v>0</v>
      </c>
      <c r="AW463" s="123">
        <v>0</v>
      </c>
      <c r="AX463" s="123">
        <v>0</v>
      </c>
      <c r="AY463" s="74">
        <f t="shared" si="315"/>
        <v>49.501249999999999</v>
      </c>
      <c r="AZ463" s="123">
        <v>0</v>
      </c>
      <c r="BA463" s="123">
        <v>0</v>
      </c>
      <c r="BB463" s="123">
        <v>49.501249999999999</v>
      </c>
      <c r="BC463" s="123">
        <v>0</v>
      </c>
      <c r="BD463" s="19"/>
      <c r="BE463" s="19"/>
      <c r="BF463" s="40"/>
      <c r="BG463" s="52"/>
      <c r="BH463" s="52"/>
      <c r="BI463" s="52"/>
      <c r="BJ463" s="41"/>
      <c r="BK463" s="1"/>
      <c r="BL463" s="1"/>
      <c r="BM463" s="19"/>
    </row>
    <row r="464" spans="1:65" ht="31.5" x14ac:dyDescent="0.25">
      <c r="A464" s="49" t="s">
        <v>880</v>
      </c>
      <c r="B464" s="62" t="s">
        <v>889</v>
      </c>
      <c r="C464" s="68" t="s">
        <v>890</v>
      </c>
      <c r="D464" s="123">
        <v>0.20171600000000001</v>
      </c>
      <c r="E464" s="74">
        <f t="shared" si="304"/>
        <v>0</v>
      </c>
      <c r="F464" s="74">
        <f t="shared" si="305"/>
        <v>0</v>
      </c>
      <c r="G464" s="74">
        <f t="shared" si="305"/>
        <v>0</v>
      </c>
      <c r="H464" s="74">
        <f t="shared" si="305"/>
        <v>0</v>
      </c>
      <c r="I464" s="74">
        <f t="shared" si="305"/>
        <v>0</v>
      </c>
      <c r="J464" s="74">
        <f t="shared" si="306"/>
        <v>0</v>
      </c>
      <c r="K464" s="123">
        <v>0</v>
      </c>
      <c r="L464" s="123">
        <v>0</v>
      </c>
      <c r="M464" s="123">
        <v>0</v>
      </c>
      <c r="N464" s="123">
        <v>0</v>
      </c>
      <c r="O464" s="74">
        <f>SUBTOTAL(9,P464:S464)</f>
        <v>0</v>
      </c>
      <c r="P464" s="123">
        <v>0</v>
      </c>
      <c r="Q464" s="123">
        <v>0</v>
      </c>
      <c r="R464" s="123">
        <v>0</v>
      </c>
      <c r="S464" s="123">
        <v>0</v>
      </c>
      <c r="T464" s="74">
        <f t="shared" si="308"/>
        <v>0</v>
      </c>
      <c r="U464" s="123">
        <v>0</v>
      </c>
      <c r="V464" s="123">
        <v>0</v>
      </c>
      <c r="W464" s="123">
        <v>0</v>
      </c>
      <c r="X464" s="123">
        <v>0</v>
      </c>
      <c r="Y464" s="74">
        <f t="shared" si="309"/>
        <v>0</v>
      </c>
      <c r="Z464" s="123">
        <v>0</v>
      </c>
      <c r="AA464" s="123">
        <v>0</v>
      </c>
      <c r="AB464" s="123">
        <v>0</v>
      </c>
      <c r="AC464" s="123">
        <v>0</v>
      </c>
      <c r="AD464" s="123">
        <v>0.16809694</v>
      </c>
      <c r="AE464" s="74">
        <f t="shared" si="310"/>
        <v>0</v>
      </c>
      <c r="AF464" s="74">
        <f t="shared" si="311"/>
        <v>0</v>
      </c>
      <c r="AG464" s="74">
        <f t="shared" si="311"/>
        <v>0</v>
      </c>
      <c r="AH464" s="74">
        <f t="shared" si="311"/>
        <v>0</v>
      </c>
      <c r="AI464" s="74">
        <f t="shared" si="311"/>
        <v>0</v>
      </c>
      <c r="AJ464" s="74">
        <f t="shared" si="312"/>
        <v>0</v>
      </c>
      <c r="AK464" s="123">
        <v>0</v>
      </c>
      <c r="AL464" s="123">
        <v>0</v>
      </c>
      <c r="AM464" s="123">
        <v>0</v>
      </c>
      <c r="AN464" s="123">
        <v>0</v>
      </c>
      <c r="AO464" s="74">
        <f t="shared" si="313"/>
        <v>0</v>
      </c>
      <c r="AP464" s="123">
        <v>0</v>
      </c>
      <c r="AQ464" s="123">
        <v>0</v>
      </c>
      <c r="AR464" s="123">
        <v>0</v>
      </c>
      <c r="AS464" s="123">
        <v>0</v>
      </c>
      <c r="AT464" s="74">
        <f t="shared" si="314"/>
        <v>0</v>
      </c>
      <c r="AU464" s="123">
        <v>0</v>
      </c>
      <c r="AV464" s="123">
        <v>0</v>
      </c>
      <c r="AW464" s="123">
        <v>0</v>
      </c>
      <c r="AX464" s="123">
        <v>0</v>
      </c>
      <c r="AY464" s="74">
        <f t="shared" si="315"/>
        <v>0</v>
      </c>
      <c r="AZ464" s="123">
        <v>0</v>
      </c>
      <c r="BA464" s="123">
        <v>0</v>
      </c>
      <c r="BB464" s="123">
        <v>0</v>
      </c>
      <c r="BC464" s="123">
        <v>0</v>
      </c>
      <c r="BD464" s="19"/>
      <c r="BE464" s="19"/>
      <c r="BF464" s="40"/>
      <c r="BG464" s="52"/>
      <c r="BH464" s="52"/>
      <c r="BI464" s="52"/>
      <c r="BJ464" s="41"/>
      <c r="BK464" s="1"/>
      <c r="BL464" s="1"/>
      <c r="BM464" s="19"/>
    </row>
    <row r="465" spans="1:65" ht="31.5" x14ac:dyDescent="0.25">
      <c r="A465" s="49" t="s">
        <v>880</v>
      </c>
      <c r="B465" s="62" t="s">
        <v>891</v>
      </c>
      <c r="C465" s="68" t="s">
        <v>892</v>
      </c>
      <c r="D465" s="123">
        <v>0.11830056</v>
      </c>
      <c r="E465" s="74">
        <f t="shared" si="304"/>
        <v>0.10199999999999999</v>
      </c>
      <c r="F465" s="74">
        <f t="shared" si="305"/>
        <v>0</v>
      </c>
      <c r="G465" s="74">
        <f t="shared" si="305"/>
        <v>0</v>
      </c>
      <c r="H465" s="74">
        <f t="shared" si="305"/>
        <v>0.10199999999999999</v>
      </c>
      <c r="I465" s="74">
        <f t="shared" si="305"/>
        <v>0</v>
      </c>
      <c r="J465" s="74">
        <f t="shared" si="306"/>
        <v>0</v>
      </c>
      <c r="K465" s="123">
        <v>0</v>
      </c>
      <c r="L465" s="123">
        <v>0</v>
      </c>
      <c r="M465" s="123">
        <v>0</v>
      </c>
      <c r="N465" s="123">
        <v>0</v>
      </c>
      <c r="O465" s="74">
        <f t="shared" si="307"/>
        <v>0</v>
      </c>
      <c r="P465" s="123">
        <v>0</v>
      </c>
      <c r="Q465" s="123">
        <v>0</v>
      </c>
      <c r="R465" s="123">
        <v>0</v>
      </c>
      <c r="S465" s="123">
        <v>0</v>
      </c>
      <c r="T465" s="74">
        <f t="shared" si="308"/>
        <v>0.10199999999999999</v>
      </c>
      <c r="U465" s="123">
        <v>0</v>
      </c>
      <c r="V465" s="123">
        <v>0</v>
      </c>
      <c r="W465" s="123">
        <v>0.10199999999999999</v>
      </c>
      <c r="X465" s="123">
        <v>0</v>
      </c>
      <c r="Y465" s="74">
        <f t="shared" si="309"/>
        <v>0</v>
      </c>
      <c r="Z465" s="123">
        <v>0</v>
      </c>
      <c r="AA465" s="123">
        <v>0</v>
      </c>
      <c r="AB465" s="123">
        <v>0</v>
      </c>
      <c r="AC465" s="123">
        <v>0</v>
      </c>
      <c r="AD465" s="123">
        <v>9.8583799999999999E-2</v>
      </c>
      <c r="AE465" s="74">
        <f t="shared" si="310"/>
        <v>8.5000000000000006E-2</v>
      </c>
      <c r="AF465" s="74">
        <f t="shared" si="311"/>
        <v>0</v>
      </c>
      <c r="AG465" s="74">
        <f t="shared" si="311"/>
        <v>0</v>
      </c>
      <c r="AH465" s="74">
        <f t="shared" si="311"/>
        <v>8.5000000000000006E-2</v>
      </c>
      <c r="AI465" s="74">
        <f t="shared" si="311"/>
        <v>0</v>
      </c>
      <c r="AJ465" s="74">
        <f t="shared" si="312"/>
        <v>0</v>
      </c>
      <c r="AK465" s="123">
        <v>0</v>
      </c>
      <c r="AL465" s="123">
        <v>0</v>
      </c>
      <c r="AM465" s="123">
        <v>0</v>
      </c>
      <c r="AN465" s="123">
        <v>0</v>
      </c>
      <c r="AO465" s="74">
        <f t="shared" si="313"/>
        <v>0</v>
      </c>
      <c r="AP465" s="123">
        <v>0</v>
      </c>
      <c r="AQ465" s="123">
        <v>0</v>
      </c>
      <c r="AR465" s="123">
        <v>0</v>
      </c>
      <c r="AS465" s="123">
        <v>0</v>
      </c>
      <c r="AT465" s="74">
        <f t="shared" si="314"/>
        <v>8.5000000000000006E-2</v>
      </c>
      <c r="AU465" s="123">
        <v>0</v>
      </c>
      <c r="AV465" s="123">
        <v>0</v>
      </c>
      <c r="AW465" s="123">
        <v>8.5000000000000006E-2</v>
      </c>
      <c r="AX465" s="123">
        <v>0</v>
      </c>
      <c r="AY465" s="74">
        <f t="shared" si="315"/>
        <v>0</v>
      </c>
      <c r="AZ465" s="123">
        <v>0</v>
      </c>
      <c r="BA465" s="123">
        <v>0</v>
      </c>
      <c r="BB465" s="123">
        <v>0</v>
      </c>
      <c r="BC465" s="123">
        <v>0</v>
      </c>
      <c r="BD465" s="19"/>
      <c r="BE465" s="19"/>
      <c r="BF465" s="40"/>
      <c r="BG465" s="52"/>
      <c r="BH465" s="52"/>
      <c r="BI465" s="52"/>
      <c r="BJ465" s="41"/>
      <c r="BK465" s="1"/>
      <c r="BL465" s="1"/>
      <c r="BM465" s="19"/>
    </row>
    <row r="466" spans="1:65" ht="31.5" x14ac:dyDescent="0.25">
      <c r="A466" s="49" t="s">
        <v>880</v>
      </c>
      <c r="B466" s="62" t="s">
        <v>893</v>
      </c>
      <c r="C466" s="68" t="s">
        <v>894</v>
      </c>
      <c r="D466" s="123">
        <v>8.271711000000001E-2</v>
      </c>
      <c r="E466" s="74">
        <f t="shared" si="304"/>
        <v>0</v>
      </c>
      <c r="F466" s="74">
        <f t="shared" si="305"/>
        <v>0</v>
      </c>
      <c r="G466" s="74">
        <f t="shared" si="305"/>
        <v>0</v>
      </c>
      <c r="H466" s="74">
        <f t="shared" si="305"/>
        <v>0</v>
      </c>
      <c r="I466" s="74">
        <f t="shared" si="305"/>
        <v>0</v>
      </c>
      <c r="J466" s="74">
        <f t="shared" si="306"/>
        <v>0</v>
      </c>
      <c r="K466" s="123">
        <v>0</v>
      </c>
      <c r="L466" s="123">
        <v>0</v>
      </c>
      <c r="M466" s="123">
        <v>0</v>
      </c>
      <c r="N466" s="123">
        <v>0</v>
      </c>
      <c r="O466" s="74">
        <f t="shared" si="307"/>
        <v>0</v>
      </c>
      <c r="P466" s="123">
        <v>0</v>
      </c>
      <c r="Q466" s="123">
        <v>0</v>
      </c>
      <c r="R466" s="123">
        <v>0</v>
      </c>
      <c r="S466" s="123">
        <v>0</v>
      </c>
      <c r="T466" s="74">
        <f t="shared" si="308"/>
        <v>0</v>
      </c>
      <c r="U466" s="123">
        <v>0</v>
      </c>
      <c r="V466" s="123">
        <v>0</v>
      </c>
      <c r="W466" s="123">
        <v>0</v>
      </c>
      <c r="X466" s="123">
        <v>0</v>
      </c>
      <c r="Y466" s="74">
        <f t="shared" si="309"/>
        <v>0</v>
      </c>
      <c r="Z466" s="123">
        <v>0</v>
      </c>
      <c r="AA466" s="123">
        <v>0</v>
      </c>
      <c r="AB466" s="123">
        <v>0</v>
      </c>
      <c r="AC466" s="123">
        <v>0</v>
      </c>
      <c r="AD466" s="123">
        <v>6.8930930000000001E-2</v>
      </c>
      <c r="AE466" s="74">
        <f t="shared" si="310"/>
        <v>0</v>
      </c>
      <c r="AF466" s="74">
        <f t="shared" si="311"/>
        <v>0</v>
      </c>
      <c r="AG466" s="74">
        <f t="shared" si="311"/>
        <v>0</v>
      </c>
      <c r="AH466" s="74">
        <f t="shared" si="311"/>
        <v>0</v>
      </c>
      <c r="AI466" s="74">
        <f t="shared" si="311"/>
        <v>0</v>
      </c>
      <c r="AJ466" s="74">
        <f t="shared" si="312"/>
        <v>0</v>
      </c>
      <c r="AK466" s="123">
        <v>0</v>
      </c>
      <c r="AL466" s="123">
        <v>0</v>
      </c>
      <c r="AM466" s="123">
        <v>0</v>
      </c>
      <c r="AN466" s="123">
        <v>0</v>
      </c>
      <c r="AO466" s="74">
        <f t="shared" si="313"/>
        <v>0</v>
      </c>
      <c r="AP466" s="123">
        <v>0</v>
      </c>
      <c r="AQ466" s="123">
        <v>0</v>
      </c>
      <c r="AR466" s="123">
        <v>0</v>
      </c>
      <c r="AS466" s="123">
        <v>0</v>
      </c>
      <c r="AT466" s="74">
        <f t="shared" si="314"/>
        <v>0</v>
      </c>
      <c r="AU466" s="123">
        <v>0</v>
      </c>
      <c r="AV466" s="123">
        <v>0</v>
      </c>
      <c r="AW466" s="123">
        <v>0</v>
      </c>
      <c r="AX466" s="123">
        <v>0</v>
      </c>
      <c r="AY466" s="74">
        <f t="shared" si="315"/>
        <v>0</v>
      </c>
      <c r="AZ466" s="123">
        <v>0</v>
      </c>
      <c r="BA466" s="123">
        <v>0</v>
      </c>
      <c r="BB466" s="123">
        <v>0</v>
      </c>
      <c r="BC466" s="123">
        <v>0</v>
      </c>
      <c r="BD466" s="19"/>
      <c r="BE466" s="19"/>
      <c r="BF466" s="40"/>
      <c r="BG466" s="52"/>
      <c r="BH466" s="52"/>
      <c r="BI466" s="52"/>
      <c r="BJ466" s="41"/>
      <c r="BK466" s="1"/>
      <c r="BL466" s="1"/>
      <c r="BM466" s="19"/>
    </row>
    <row r="467" spans="1:65" ht="31.5" x14ac:dyDescent="0.25">
      <c r="A467" s="49" t="s">
        <v>880</v>
      </c>
      <c r="B467" s="62" t="s">
        <v>895</v>
      </c>
      <c r="C467" s="68" t="s">
        <v>896</v>
      </c>
      <c r="D467" s="123">
        <v>0.18839248</v>
      </c>
      <c r="E467" s="74">
        <f t="shared" si="304"/>
        <v>0.18839248</v>
      </c>
      <c r="F467" s="74">
        <f t="shared" si="305"/>
        <v>0</v>
      </c>
      <c r="G467" s="74">
        <f t="shared" si="305"/>
        <v>0</v>
      </c>
      <c r="H467" s="74">
        <f t="shared" si="305"/>
        <v>0.18839248</v>
      </c>
      <c r="I467" s="74">
        <f t="shared" si="305"/>
        <v>0</v>
      </c>
      <c r="J467" s="74">
        <f t="shared" si="306"/>
        <v>0</v>
      </c>
      <c r="K467" s="123">
        <v>0</v>
      </c>
      <c r="L467" s="123">
        <v>0</v>
      </c>
      <c r="M467" s="123">
        <v>0</v>
      </c>
      <c r="N467" s="123">
        <v>0</v>
      </c>
      <c r="O467" s="74">
        <f t="shared" si="307"/>
        <v>0.18839248</v>
      </c>
      <c r="P467" s="123">
        <v>0</v>
      </c>
      <c r="Q467" s="123">
        <v>0</v>
      </c>
      <c r="R467" s="123">
        <v>0.18839248</v>
      </c>
      <c r="S467" s="123">
        <v>0</v>
      </c>
      <c r="T467" s="74">
        <f t="shared" si="308"/>
        <v>0</v>
      </c>
      <c r="U467" s="123">
        <v>0</v>
      </c>
      <c r="V467" s="123">
        <v>0</v>
      </c>
      <c r="W467" s="123">
        <v>0</v>
      </c>
      <c r="X467" s="123">
        <v>0</v>
      </c>
      <c r="Y467" s="74">
        <f t="shared" si="309"/>
        <v>0</v>
      </c>
      <c r="Z467" s="123">
        <v>0</v>
      </c>
      <c r="AA467" s="123">
        <v>0</v>
      </c>
      <c r="AB467" s="123">
        <v>0</v>
      </c>
      <c r="AC467" s="123">
        <v>0</v>
      </c>
      <c r="AD467" s="123">
        <v>0.15699373</v>
      </c>
      <c r="AE467" s="74">
        <f t="shared" si="310"/>
        <v>0.15699373</v>
      </c>
      <c r="AF467" s="74">
        <f t="shared" si="311"/>
        <v>0</v>
      </c>
      <c r="AG467" s="74">
        <f t="shared" si="311"/>
        <v>0</v>
      </c>
      <c r="AH467" s="74">
        <f t="shared" si="311"/>
        <v>0.15699373</v>
      </c>
      <c r="AI467" s="74">
        <f t="shared" si="311"/>
        <v>0</v>
      </c>
      <c r="AJ467" s="74">
        <f t="shared" si="312"/>
        <v>0.15699373</v>
      </c>
      <c r="AK467" s="123">
        <v>0</v>
      </c>
      <c r="AL467" s="123">
        <v>0</v>
      </c>
      <c r="AM467" s="123">
        <v>0.15699373</v>
      </c>
      <c r="AN467" s="123">
        <v>0</v>
      </c>
      <c r="AO467" s="74">
        <f t="shared" si="313"/>
        <v>0</v>
      </c>
      <c r="AP467" s="123">
        <v>0</v>
      </c>
      <c r="AQ467" s="123">
        <v>0</v>
      </c>
      <c r="AR467" s="123">
        <v>0</v>
      </c>
      <c r="AS467" s="123">
        <v>0</v>
      </c>
      <c r="AT467" s="74">
        <f t="shared" si="314"/>
        <v>0</v>
      </c>
      <c r="AU467" s="123">
        <v>0</v>
      </c>
      <c r="AV467" s="123">
        <v>0</v>
      </c>
      <c r="AW467" s="123">
        <v>0</v>
      </c>
      <c r="AX467" s="123">
        <v>0</v>
      </c>
      <c r="AY467" s="74">
        <f t="shared" si="315"/>
        <v>0</v>
      </c>
      <c r="AZ467" s="123">
        <v>0</v>
      </c>
      <c r="BA467" s="123">
        <v>0</v>
      </c>
      <c r="BB467" s="123">
        <v>0</v>
      </c>
      <c r="BC467" s="123">
        <v>0</v>
      </c>
      <c r="BD467" s="19"/>
      <c r="BE467" s="19"/>
      <c r="BF467" s="40"/>
      <c r="BG467" s="52"/>
      <c r="BH467" s="52"/>
      <c r="BI467" s="52"/>
      <c r="BJ467" s="41"/>
      <c r="BK467" s="1"/>
      <c r="BL467" s="1"/>
      <c r="BM467" s="19"/>
    </row>
    <row r="468" spans="1:65" ht="31.5" x14ac:dyDescent="0.25">
      <c r="A468" s="49" t="s">
        <v>880</v>
      </c>
      <c r="B468" s="62" t="s">
        <v>897</v>
      </c>
      <c r="C468" s="68" t="s">
        <v>898</v>
      </c>
      <c r="D468" s="123">
        <v>0.23067961000000001</v>
      </c>
      <c r="E468" s="74">
        <f t="shared" si="304"/>
        <v>0.23067961000000001</v>
      </c>
      <c r="F468" s="74">
        <f t="shared" si="305"/>
        <v>0</v>
      </c>
      <c r="G468" s="74">
        <f t="shared" si="305"/>
        <v>0</v>
      </c>
      <c r="H468" s="74">
        <f t="shared" si="305"/>
        <v>0.23067961000000001</v>
      </c>
      <c r="I468" s="74">
        <f t="shared" si="305"/>
        <v>0</v>
      </c>
      <c r="J468" s="74">
        <f t="shared" si="306"/>
        <v>0</v>
      </c>
      <c r="K468" s="123">
        <v>0</v>
      </c>
      <c r="L468" s="123">
        <v>0</v>
      </c>
      <c r="M468" s="123">
        <v>0</v>
      </c>
      <c r="N468" s="123">
        <v>0</v>
      </c>
      <c r="O468" s="74">
        <f t="shared" si="307"/>
        <v>0.23067961000000001</v>
      </c>
      <c r="P468" s="123">
        <v>0</v>
      </c>
      <c r="Q468" s="123">
        <v>0</v>
      </c>
      <c r="R468" s="123">
        <v>0.23067961000000001</v>
      </c>
      <c r="S468" s="123">
        <v>0</v>
      </c>
      <c r="T468" s="74">
        <f t="shared" si="308"/>
        <v>0</v>
      </c>
      <c r="U468" s="123">
        <v>0</v>
      </c>
      <c r="V468" s="123">
        <v>0</v>
      </c>
      <c r="W468" s="123">
        <v>0</v>
      </c>
      <c r="X468" s="123">
        <v>0</v>
      </c>
      <c r="Y468" s="74">
        <f t="shared" si="309"/>
        <v>0</v>
      </c>
      <c r="Z468" s="123">
        <v>0</v>
      </c>
      <c r="AA468" s="123">
        <v>0</v>
      </c>
      <c r="AB468" s="123">
        <v>0</v>
      </c>
      <c r="AC468" s="123">
        <v>0</v>
      </c>
      <c r="AD468" s="123">
        <v>0.19223301000000001</v>
      </c>
      <c r="AE468" s="74">
        <f t="shared" si="310"/>
        <v>0.19223301000000001</v>
      </c>
      <c r="AF468" s="74">
        <f t="shared" si="311"/>
        <v>0</v>
      </c>
      <c r="AG468" s="74">
        <f t="shared" si="311"/>
        <v>0</v>
      </c>
      <c r="AH468" s="74">
        <f t="shared" si="311"/>
        <v>0.19223301000000001</v>
      </c>
      <c r="AI468" s="74">
        <f t="shared" si="311"/>
        <v>0</v>
      </c>
      <c r="AJ468" s="74">
        <f t="shared" si="312"/>
        <v>0.19223301000000001</v>
      </c>
      <c r="AK468" s="123">
        <v>0</v>
      </c>
      <c r="AL468" s="123">
        <v>0</v>
      </c>
      <c r="AM468" s="123">
        <v>0.19223301000000001</v>
      </c>
      <c r="AN468" s="123">
        <v>0</v>
      </c>
      <c r="AO468" s="74">
        <f t="shared" si="313"/>
        <v>0</v>
      </c>
      <c r="AP468" s="123">
        <v>0</v>
      </c>
      <c r="AQ468" s="123">
        <v>0</v>
      </c>
      <c r="AR468" s="123">
        <v>0</v>
      </c>
      <c r="AS468" s="123">
        <v>0</v>
      </c>
      <c r="AT468" s="74">
        <f t="shared" si="314"/>
        <v>0</v>
      </c>
      <c r="AU468" s="123">
        <v>0</v>
      </c>
      <c r="AV468" s="123">
        <v>0</v>
      </c>
      <c r="AW468" s="123">
        <v>0</v>
      </c>
      <c r="AX468" s="123">
        <v>0</v>
      </c>
      <c r="AY468" s="74">
        <f t="shared" si="315"/>
        <v>0</v>
      </c>
      <c r="AZ468" s="123">
        <v>0</v>
      </c>
      <c r="BA468" s="123">
        <v>0</v>
      </c>
      <c r="BB468" s="123">
        <v>0</v>
      </c>
      <c r="BC468" s="123">
        <v>0</v>
      </c>
      <c r="BD468" s="19"/>
      <c r="BE468" s="19"/>
      <c r="BF468" s="40"/>
      <c r="BG468" s="52"/>
      <c r="BH468" s="52"/>
      <c r="BI468" s="52"/>
      <c r="BJ468" s="41"/>
      <c r="BK468" s="1"/>
      <c r="BL468" s="1"/>
      <c r="BM468" s="19"/>
    </row>
    <row r="469" spans="1:65" ht="47.25" x14ac:dyDescent="0.25">
      <c r="A469" s="49" t="s">
        <v>880</v>
      </c>
      <c r="B469" s="62" t="s">
        <v>899</v>
      </c>
      <c r="C469" s="68" t="s">
        <v>900</v>
      </c>
      <c r="D469" s="123">
        <v>0.35300970999999998</v>
      </c>
      <c r="E469" s="74">
        <f t="shared" si="304"/>
        <v>0.35300970999999998</v>
      </c>
      <c r="F469" s="74">
        <f t="shared" si="305"/>
        <v>0</v>
      </c>
      <c r="G469" s="74">
        <f t="shared" si="305"/>
        <v>0</v>
      </c>
      <c r="H469" s="74">
        <f t="shared" si="305"/>
        <v>0.35300970999999998</v>
      </c>
      <c r="I469" s="74">
        <f t="shared" si="305"/>
        <v>0</v>
      </c>
      <c r="J469" s="74">
        <f t="shared" si="306"/>
        <v>0</v>
      </c>
      <c r="K469" s="123">
        <v>0</v>
      </c>
      <c r="L469" s="123">
        <v>0</v>
      </c>
      <c r="M469" s="123">
        <v>0</v>
      </c>
      <c r="N469" s="123">
        <v>0</v>
      </c>
      <c r="O469" s="74">
        <f t="shared" si="307"/>
        <v>0.35300970999999998</v>
      </c>
      <c r="P469" s="123">
        <v>0</v>
      </c>
      <c r="Q469" s="123">
        <v>0</v>
      </c>
      <c r="R469" s="123">
        <v>0.35300970999999998</v>
      </c>
      <c r="S469" s="123">
        <v>0</v>
      </c>
      <c r="T469" s="74">
        <f t="shared" si="308"/>
        <v>0</v>
      </c>
      <c r="U469" s="123">
        <v>0</v>
      </c>
      <c r="V469" s="123">
        <v>0</v>
      </c>
      <c r="W469" s="123">
        <v>0</v>
      </c>
      <c r="X469" s="123">
        <v>0</v>
      </c>
      <c r="Y469" s="74">
        <f t="shared" si="309"/>
        <v>0</v>
      </c>
      <c r="Z469" s="123">
        <v>0</v>
      </c>
      <c r="AA469" s="123">
        <v>0</v>
      </c>
      <c r="AB469" s="123">
        <v>0</v>
      </c>
      <c r="AC469" s="123">
        <v>0</v>
      </c>
      <c r="AD469" s="123">
        <v>0.29417475999999998</v>
      </c>
      <c r="AE469" s="74">
        <f t="shared" si="310"/>
        <v>0.29417475999999998</v>
      </c>
      <c r="AF469" s="74">
        <f t="shared" si="311"/>
        <v>0</v>
      </c>
      <c r="AG469" s="74">
        <f t="shared" si="311"/>
        <v>0</v>
      </c>
      <c r="AH469" s="74">
        <f t="shared" si="311"/>
        <v>0.29417475999999998</v>
      </c>
      <c r="AI469" s="74">
        <f t="shared" si="311"/>
        <v>0</v>
      </c>
      <c r="AJ469" s="74">
        <f t="shared" si="312"/>
        <v>0.29417475999999998</v>
      </c>
      <c r="AK469" s="123">
        <v>0</v>
      </c>
      <c r="AL469" s="123">
        <v>0</v>
      </c>
      <c r="AM469" s="123">
        <v>0.29417475999999998</v>
      </c>
      <c r="AN469" s="123">
        <v>0</v>
      </c>
      <c r="AO469" s="74">
        <f t="shared" si="313"/>
        <v>0</v>
      </c>
      <c r="AP469" s="123">
        <v>0</v>
      </c>
      <c r="AQ469" s="123">
        <v>0</v>
      </c>
      <c r="AR469" s="123">
        <v>0</v>
      </c>
      <c r="AS469" s="123">
        <v>0</v>
      </c>
      <c r="AT469" s="74">
        <f t="shared" si="314"/>
        <v>0</v>
      </c>
      <c r="AU469" s="123">
        <v>0</v>
      </c>
      <c r="AV469" s="123">
        <v>0</v>
      </c>
      <c r="AW469" s="123">
        <v>0</v>
      </c>
      <c r="AX469" s="123">
        <v>0</v>
      </c>
      <c r="AY469" s="74">
        <f t="shared" si="315"/>
        <v>0</v>
      </c>
      <c r="AZ469" s="123">
        <v>0</v>
      </c>
      <c r="BA469" s="123">
        <v>0</v>
      </c>
      <c r="BB469" s="123">
        <v>0</v>
      </c>
      <c r="BC469" s="123">
        <v>0</v>
      </c>
      <c r="BD469" s="19"/>
      <c r="BE469" s="19"/>
      <c r="BF469" s="40"/>
      <c r="BG469" s="52"/>
      <c r="BH469" s="52"/>
      <c r="BI469" s="52"/>
      <c r="BJ469" s="41"/>
      <c r="BK469" s="1"/>
      <c r="BL469" s="1"/>
      <c r="BM469" s="19"/>
    </row>
    <row r="470" spans="1:65" ht="47.25" x14ac:dyDescent="0.25">
      <c r="A470" s="49" t="s">
        <v>880</v>
      </c>
      <c r="B470" s="62" t="s">
        <v>901</v>
      </c>
      <c r="C470" s="68" t="s">
        <v>902</v>
      </c>
      <c r="D470" s="123">
        <v>0.22951457</v>
      </c>
      <c r="E470" s="74">
        <f t="shared" si="304"/>
        <v>0.22951457</v>
      </c>
      <c r="F470" s="74">
        <f t="shared" si="305"/>
        <v>0</v>
      </c>
      <c r="G470" s="74">
        <f t="shared" si="305"/>
        <v>0</v>
      </c>
      <c r="H470" s="74">
        <f t="shared" si="305"/>
        <v>0.22951457</v>
      </c>
      <c r="I470" s="74">
        <f t="shared" si="305"/>
        <v>0</v>
      </c>
      <c r="J470" s="74">
        <f t="shared" si="306"/>
        <v>0</v>
      </c>
      <c r="K470" s="123">
        <v>0</v>
      </c>
      <c r="L470" s="123">
        <v>0</v>
      </c>
      <c r="M470" s="123">
        <v>0</v>
      </c>
      <c r="N470" s="123">
        <v>0</v>
      </c>
      <c r="O470" s="74">
        <f t="shared" si="307"/>
        <v>0.22951457</v>
      </c>
      <c r="P470" s="123">
        <v>0</v>
      </c>
      <c r="Q470" s="123">
        <v>0</v>
      </c>
      <c r="R470" s="123">
        <v>0.22951457</v>
      </c>
      <c r="S470" s="123">
        <v>0</v>
      </c>
      <c r="T470" s="74">
        <f t="shared" si="308"/>
        <v>0</v>
      </c>
      <c r="U470" s="123">
        <v>0</v>
      </c>
      <c r="V470" s="123">
        <v>0</v>
      </c>
      <c r="W470" s="123">
        <v>0</v>
      </c>
      <c r="X470" s="123">
        <v>0</v>
      </c>
      <c r="Y470" s="74">
        <f t="shared" si="309"/>
        <v>0</v>
      </c>
      <c r="Z470" s="123">
        <v>0</v>
      </c>
      <c r="AA470" s="123">
        <v>0</v>
      </c>
      <c r="AB470" s="123">
        <v>0</v>
      </c>
      <c r="AC470" s="123">
        <v>0</v>
      </c>
      <c r="AD470" s="123">
        <v>0.19126214</v>
      </c>
      <c r="AE470" s="74">
        <f t="shared" si="310"/>
        <v>0.19126214</v>
      </c>
      <c r="AF470" s="74">
        <f t="shared" si="311"/>
        <v>0</v>
      </c>
      <c r="AG470" s="74">
        <f t="shared" si="311"/>
        <v>0</v>
      </c>
      <c r="AH470" s="74">
        <f t="shared" si="311"/>
        <v>0.19126214</v>
      </c>
      <c r="AI470" s="74">
        <f t="shared" si="311"/>
        <v>0</v>
      </c>
      <c r="AJ470" s="74">
        <f t="shared" si="312"/>
        <v>0.19126214</v>
      </c>
      <c r="AK470" s="123">
        <v>0</v>
      </c>
      <c r="AL470" s="123">
        <v>0</v>
      </c>
      <c r="AM470" s="123">
        <v>0.19126214</v>
      </c>
      <c r="AN470" s="123">
        <v>0</v>
      </c>
      <c r="AO470" s="74">
        <f t="shared" si="313"/>
        <v>0</v>
      </c>
      <c r="AP470" s="123">
        <v>0</v>
      </c>
      <c r="AQ470" s="123">
        <v>0</v>
      </c>
      <c r="AR470" s="123">
        <v>0</v>
      </c>
      <c r="AS470" s="123">
        <v>0</v>
      </c>
      <c r="AT470" s="74">
        <f t="shared" si="314"/>
        <v>0</v>
      </c>
      <c r="AU470" s="123">
        <v>0</v>
      </c>
      <c r="AV470" s="123">
        <v>0</v>
      </c>
      <c r="AW470" s="123">
        <v>0</v>
      </c>
      <c r="AX470" s="123">
        <v>0</v>
      </c>
      <c r="AY470" s="74">
        <f t="shared" si="315"/>
        <v>0</v>
      </c>
      <c r="AZ470" s="123">
        <v>0</v>
      </c>
      <c r="BA470" s="123">
        <v>0</v>
      </c>
      <c r="BB470" s="123">
        <v>0</v>
      </c>
      <c r="BC470" s="123">
        <v>0</v>
      </c>
      <c r="BD470" s="19"/>
      <c r="BE470" s="19"/>
      <c r="BF470" s="40"/>
      <c r="BG470" s="52"/>
      <c r="BH470" s="52"/>
      <c r="BI470" s="52"/>
      <c r="BJ470" s="41"/>
      <c r="BK470" s="1"/>
      <c r="BL470" s="1"/>
      <c r="BM470" s="19"/>
    </row>
    <row r="471" spans="1:65" ht="31.5" x14ac:dyDescent="0.25">
      <c r="A471" s="49" t="s">
        <v>880</v>
      </c>
      <c r="B471" s="62" t="s">
        <v>903</v>
      </c>
      <c r="C471" s="68" t="s">
        <v>904</v>
      </c>
      <c r="D471" s="123">
        <v>7.6893199999999995E-2</v>
      </c>
      <c r="E471" s="74">
        <f t="shared" si="304"/>
        <v>7.6893199999999995E-2</v>
      </c>
      <c r="F471" s="74">
        <f t="shared" si="305"/>
        <v>0</v>
      </c>
      <c r="G471" s="74">
        <f t="shared" si="305"/>
        <v>0</v>
      </c>
      <c r="H471" s="74">
        <f t="shared" si="305"/>
        <v>7.6893199999999995E-2</v>
      </c>
      <c r="I471" s="74">
        <f t="shared" si="305"/>
        <v>0</v>
      </c>
      <c r="J471" s="74">
        <f t="shared" si="306"/>
        <v>0</v>
      </c>
      <c r="K471" s="123">
        <v>0</v>
      </c>
      <c r="L471" s="123">
        <v>0</v>
      </c>
      <c r="M471" s="123">
        <v>0</v>
      </c>
      <c r="N471" s="123">
        <v>0</v>
      </c>
      <c r="O471" s="74">
        <f t="shared" si="307"/>
        <v>7.6893199999999995E-2</v>
      </c>
      <c r="P471" s="123">
        <v>0</v>
      </c>
      <c r="Q471" s="123">
        <v>0</v>
      </c>
      <c r="R471" s="123">
        <v>7.6893199999999995E-2</v>
      </c>
      <c r="S471" s="123">
        <v>0</v>
      </c>
      <c r="T471" s="74">
        <f t="shared" si="308"/>
        <v>0</v>
      </c>
      <c r="U471" s="123">
        <v>0</v>
      </c>
      <c r="V471" s="123">
        <v>0</v>
      </c>
      <c r="W471" s="123">
        <v>0</v>
      </c>
      <c r="X471" s="123">
        <v>0</v>
      </c>
      <c r="Y471" s="74">
        <f t="shared" si="309"/>
        <v>0</v>
      </c>
      <c r="Z471" s="123">
        <v>0</v>
      </c>
      <c r="AA471" s="123">
        <v>0</v>
      </c>
      <c r="AB471" s="123">
        <v>0</v>
      </c>
      <c r="AC471" s="123">
        <v>0</v>
      </c>
      <c r="AD471" s="123">
        <v>6.4077670000000003E-2</v>
      </c>
      <c r="AE471" s="74">
        <f t="shared" si="310"/>
        <v>6.4077670000000003E-2</v>
      </c>
      <c r="AF471" s="74">
        <f t="shared" si="311"/>
        <v>0</v>
      </c>
      <c r="AG471" s="74">
        <f t="shared" si="311"/>
        <v>0</v>
      </c>
      <c r="AH471" s="74">
        <f t="shared" si="311"/>
        <v>6.4077670000000003E-2</v>
      </c>
      <c r="AI471" s="74">
        <f t="shared" si="311"/>
        <v>0</v>
      </c>
      <c r="AJ471" s="74">
        <f t="shared" si="312"/>
        <v>6.4077670000000003E-2</v>
      </c>
      <c r="AK471" s="123">
        <v>0</v>
      </c>
      <c r="AL471" s="123">
        <v>0</v>
      </c>
      <c r="AM471" s="123">
        <v>6.4077670000000003E-2</v>
      </c>
      <c r="AN471" s="123">
        <v>0</v>
      </c>
      <c r="AO471" s="74">
        <f t="shared" si="313"/>
        <v>0</v>
      </c>
      <c r="AP471" s="123">
        <v>0</v>
      </c>
      <c r="AQ471" s="123">
        <v>0</v>
      </c>
      <c r="AR471" s="123">
        <v>0</v>
      </c>
      <c r="AS471" s="123">
        <v>0</v>
      </c>
      <c r="AT471" s="74">
        <f t="shared" si="314"/>
        <v>0</v>
      </c>
      <c r="AU471" s="123">
        <v>0</v>
      </c>
      <c r="AV471" s="123">
        <v>0</v>
      </c>
      <c r="AW471" s="123">
        <v>0</v>
      </c>
      <c r="AX471" s="123">
        <v>0</v>
      </c>
      <c r="AY471" s="74">
        <f t="shared" si="315"/>
        <v>0</v>
      </c>
      <c r="AZ471" s="123">
        <v>0</v>
      </c>
      <c r="BA471" s="123">
        <v>0</v>
      </c>
      <c r="BB471" s="123">
        <v>0</v>
      </c>
      <c r="BC471" s="123">
        <v>0</v>
      </c>
      <c r="BD471" s="19"/>
      <c r="BE471" s="19"/>
      <c r="BF471" s="40"/>
      <c r="BG471" s="52"/>
      <c r="BH471" s="52"/>
      <c r="BI471" s="52"/>
      <c r="BJ471" s="41"/>
      <c r="BK471" s="1"/>
      <c r="BL471" s="1"/>
      <c r="BM471" s="19"/>
    </row>
    <row r="472" spans="1:65" ht="31.5" x14ac:dyDescent="0.25">
      <c r="A472" s="49" t="s">
        <v>880</v>
      </c>
      <c r="B472" s="62" t="s">
        <v>905</v>
      </c>
      <c r="C472" s="68" t="s">
        <v>906</v>
      </c>
      <c r="D472" s="123">
        <v>2.86</v>
      </c>
      <c r="E472" s="74">
        <f t="shared" si="304"/>
        <v>2.86</v>
      </c>
      <c r="F472" s="74">
        <f t="shared" si="305"/>
        <v>0</v>
      </c>
      <c r="G472" s="74">
        <f t="shared" si="305"/>
        <v>0</v>
      </c>
      <c r="H472" s="74">
        <f t="shared" si="305"/>
        <v>2.86</v>
      </c>
      <c r="I472" s="74">
        <f t="shared" si="305"/>
        <v>0</v>
      </c>
      <c r="J472" s="74">
        <f t="shared" si="306"/>
        <v>0</v>
      </c>
      <c r="K472" s="123">
        <v>0</v>
      </c>
      <c r="L472" s="123">
        <v>0</v>
      </c>
      <c r="M472" s="123">
        <v>0</v>
      </c>
      <c r="N472" s="123">
        <v>0</v>
      </c>
      <c r="O472" s="74">
        <f t="shared" si="307"/>
        <v>2.86</v>
      </c>
      <c r="P472" s="123">
        <v>0</v>
      </c>
      <c r="Q472" s="123">
        <v>0</v>
      </c>
      <c r="R472" s="123">
        <v>2.86</v>
      </c>
      <c r="S472" s="123">
        <v>0</v>
      </c>
      <c r="T472" s="74">
        <f t="shared" si="308"/>
        <v>0</v>
      </c>
      <c r="U472" s="123">
        <v>0</v>
      </c>
      <c r="V472" s="123">
        <v>0</v>
      </c>
      <c r="W472" s="123">
        <v>0</v>
      </c>
      <c r="X472" s="123">
        <v>0</v>
      </c>
      <c r="Y472" s="74">
        <f t="shared" si="309"/>
        <v>0</v>
      </c>
      <c r="Z472" s="123">
        <v>0</v>
      </c>
      <c r="AA472" s="123">
        <v>0</v>
      </c>
      <c r="AB472" s="123">
        <v>0</v>
      </c>
      <c r="AC472" s="123">
        <v>0</v>
      </c>
      <c r="AD472" s="123">
        <v>2.3833333300000001</v>
      </c>
      <c r="AE472" s="74">
        <f t="shared" si="310"/>
        <v>2.3833333300000001</v>
      </c>
      <c r="AF472" s="74">
        <f t="shared" si="311"/>
        <v>0</v>
      </c>
      <c r="AG472" s="74">
        <f t="shared" si="311"/>
        <v>0</v>
      </c>
      <c r="AH472" s="74">
        <f t="shared" si="311"/>
        <v>2.3833333300000001</v>
      </c>
      <c r="AI472" s="74">
        <f t="shared" si="311"/>
        <v>0</v>
      </c>
      <c r="AJ472" s="74">
        <f t="shared" si="312"/>
        <v>2.3833333300000001</v>
      </c>
      <c r="AK472" s="123">
        <v>0</v>
      </c>
      <c r="AL472" s="123">
        <v>0</v>
      </c>
      <c r="AM472" s="123">
        <v>2.3833333300000001</v>
      </c>
      <c r="AN472" s="123">
        <v>0</v>
      </c>
      <c r="AO472" s="74">
        <f t="shared" si="313"/>
        <v>0</v>
      </c>
      <c r="AP472" s="123">
        <v>0</v>
      </c>
      <c r="AQ472" s="123">
        <v>0</v>
      </c>
      <c r="AR472" s="123">
        <v>0</v>
      </c>
      <c r="AS472" s="123">
        <v>0</v>
      </c>
      <c r="AT472" s="74">
        <f t="shared" si="314"/>
        <v>0</v>
      </c>
      <c r="AU472" s="123">
        <v>0</v>
      </c>
      <c r="AV472" s="123">
        <v>0</v>
      </c>
      <c r="AW472" s="123">
        <v>0</v>
      </c>
      <c r="AX472" s="123">
        <v>0</v>
      </c>
      <c r="AY472" s="74">
        <f t="shared" si="315"/>
        <v>0</v>
      </c>
      <c r="AZ472" s="123">
        <v>0</v>
      </c>
      <c r="BA472" s="123">
        <v>0</v>
      </c>
      <c r="BB472" s="123">
        <v>0</v>
      </c>
      <c r="BC472" s="123">
        <v>0</v>
      </c>
      <c r="BD472" s="19"/>
      <c r="BE472" s="19"/>
      <c r="BF472" s="40"/>
      <c r="BG472" s="52"/>
      <c r="BH472" s="52"/>
      <c r="BI472" s="52"/>
      <c r="BJ472" s="41"/>
      <c r="BK472" s="1"/>
      <c r="BL472" s="1"/>
      <c r="BM472" s="19"/>
    </row>
    <row r="473" spans="1:65" ht="31.5" x14ac:dyDescent="0.25">
      <c r="A473" s="49" t="s">
        <v>880</v>
      </c>
      <c r="B473" s="62" t="s">
        <v>907</v>
      </c>
      <c r="C473" s="68" t="s">
        <v>908</v>
      </c>
      <c r="D473" s="123">
        <v>0.17399999999999999</v>
      </c>
      <c r="E473" s="74">
        <f t="shared" si="304"/>
        <v>0.17399999999999999</v>
      </c>
      <c r="F473" s="74">
        <f t="shared" si="305"/>
        <v>0</v>
      </c>
      <c r="G473" s="74">
        <f t="shared" si="305"/>
        <v>0</v>
      </c>
      <c r="H473" s="74">
        <f t="shared" si="305"/>
        <v>0.17399999999999999</v>
      </c>
      <c r="I473" s="74">
        <f t="shared" si="305"/>
        <v>0</v>
      </c>
      <c r="J473" s="74">
        <f t="shared" si="306"/>
        <v>0.17399999999999999</v>
      </c>
      <c r="K473" s="123">
        <v>0</v>
      </c>
      <c r="L473" s="123">
        <v>0</v>
      </c>
      <c r="M473" s="123">
        <v>0.17399999999999999</v>
      </c>
      <c r="N473" s="123">
        <v>0</v>
      </c>
      <c r="O473" s="74">
        <f t="shared" si="307"/>
        <v>0</v>
      </c>
      <c r="P473" s="123">
        <v>0</v>
      </c>
      <c r="Q473" s="123">
        <v>0</v>
      </c>
      <c r="R473" s="123">
        <v>0</v>
      </c>
      <c r="S473" s="123">
        <v>0</v>
      </c>
      <c r="T473" s="74">
        <f t="shared" si="308"/>
        <v>0</v>
      </c>
      <c r="U473" s="123">
        <v>0</v>
      </c>
      <c r="V473" s="123">
        <v>0</v>
      </c>
      <c r="W473" s="123">
        <v>0</v>
      </c>
      <c r="X473" s="123">
        <v>0</v>
      </c>
      <c r="Y473" s="74">
        <f t="shared" si="309"/>
        <v>0</v>
      </c>
      <c r="Z473" s="123">
        <v>0</v>
      </c>
      <c r="AA473" s="123">
        <v>0</v>
      </c>
      <c r="AB473" s="123">
        <v>0</v>
      </c>
      <c r="AC473" s="123">
        <v>0</v>
      </c>
      <c r="AD473" s="123">
        <v>0.14499999999999999</v>
      </c>
      <c r="AE473" s="74">
        <f t="shared" si="310"/>
        <v>0.14499999999999999</v>
      </c>
      <c r="AF473" s="74">
        <f t="shared" si="311"/>
        <v>0</v>
      </c>
      <c r="AG473" s="74">
        <f t="shared" si="311"/>
        <v>0</v>
      </c>
      <c r="AH473" s="74">
        <f t="shared" si="311"/>
        <v>0.14499999999999999</v>
      </c>
      <c r="AI473" s="74">
        <f t="shared" si="311"/>
        <v>0</v>
      </c>
      <c r="AJ473" s="74">
        <f t="shared" si="312"/>
        <v>0.14499999999999999</v>
      </c>
      <c r="AK473" s="123">
        <v>0</v>
      </c>
      <c r="AL473" s="123">
        <v>0</v>
      </c>
      <c r="AM473" s="123">
        <v>0.14499999999999999</v>
      </c>
      <c r="AN473" s="123">
        <v>0</v>
      </c>
      <c r="AO473" s="74">
        <f t="shared" si="313"/>
        <v>0</v>
      </c>
      <c r="AP473" s="123">
        <v>0</v>
      </c>
      <c r="AQ473" s="123">
        <v>0</v>
      </c>
      <c r="AR473" s="123">
        <v>0</v>
      </c>
      <c r="AS473" s="123">
        <v>0</v>
      </c>
      <c r="AT473" s="74">
        <f t="shared" si="314"/>
        <v>0</v>
      </c>
      <c r="AU473" s="123">
        <v>0</v>
      </c>
      <c r="AV473" s="123">
        <v>0</v>
      </c>
      <c r="AW473" s="123">
        <v>0</v>
      </c>
      <c r="AX473" s="123">
        <v>0</v>
      </c>
      <c r="AY473" s="74">
        <f t="shared" si="315"/>
        <v>0</v>
      </c>
      <c r="AZ473" s="123">
        <v>0</v>
      </c>
      <c r="BA473" s="123">
        <v>0</v>
      </c>
      <c r="BB473" s="123">
        <v>0</v>
      </c>
      <c r="BC473" s="123">
        <v>0</v>
      </c>
      <c r="BD473" s="19"/>
      <c r="BE473" s="19"/>
      <c r="BF473" s="40"/>
      <c r="BG473" s="52"/>
      <c r="BH473" s="52"/>
      <c r="BI473" s="52"/>
      <c r="BJ473" s="41"/>
      <c r="BK473" s="1"/>
      <c r="BL473" s="1"/>
      <c r="BM473" s="19"/>
    </row>
    <row r="474" spans="1:65" ht="31.5" x14ac:dyDescent="0.25">
      <c r="A474" s="49" t="s">
        <v>880</v>
      </c>
      <c r="B474" s="62" t="s">
        <v>909</v>
      </c>
      <c r="C474" s="68" t="s">
        <v>910</v>
      </c>
      <c r="D474" s="123">
        <v>0.1831487</v>
      </c>
      <c r="E474" s="74">
        <f t="shared" si="304"/>
        <v>0</v>
      </c>
      <c r="F474" s="74">
        <f t="shared" si="305"/>
        <v>0</v>
      </c>
      <c r="G474" s="74">
        <f t="shared" si="305"/>
        <v>0</v>
      </c>
      <c r="H474" s="74">
        <f t="shared" si="305"/>
        <v>0</v>
      </c>
      <c r="I474" s="74">
        <f t="shared" si="305"/>
        <v>0</v>
      </c>
      <c r="J474" s="74">
        <f t="shared" si="306"/>
        <v>0</v>
      </c>
      <c r="K474" s="123">
        <v>0</v>
      </c>
      <c r="L474" s="123">
        <v>0</v>
      </c>
      <c r="M474" s="123">
        <v>0</v>
      </c>
      <c r="N474" s="123">
        <v>0</v>
      </c>
      <c r="O474" s="74">
        <f t="shared" si="307"/>
        <v>0</v>
      </c>
      <c r="P474" s="123">
        <v>0</v>
      </c>
      <c r="Q474" s="123">
        <v>0</v>
      </c>
      <c r="R474" s="123">
        <v>0</v>
      </c>
      <c r="S474" s="123">
        <v>0</v>
      </c>
      <c r="T474" s="74">
        <f t="shared" si="308"/>
        <v>0</v>
      </c>
      <c r="U474" s="123">
        <v>0</v>
      </c>
      <c r="V474" s="123">
        <v>0</v>
      </c>
      <c r="W474" s="123">
        <v>0</v>
      </c>
      <c r="X474" s="123">
        <v>0</v>
      </c>
      <c r="Y474" s="74">
        <f t="shared" si="309"/>
        <v>0</v>
      </c>
      <c r="Z474" s="123">
        <v>0</v>
      </c>
      <c r="AA474" s="123">
        <v>0</v>
      </c>
      <c r="AB474" s="123">
        <v>0</v>
      </c>
      <c r="AC474" s="123">
        <v>0</v>
      </c>
      <c r="AD474" s="123">
        <v>0.15262398999999999</v>
      </c>
      <c r="AE474" s="74">
        <f t="shared" si="310"/>
        <v>0</v>
      </c>
      <c r="AF474" s="74">
        <f t="shared" si="311"/>
        <v>0</v>
      </c>
      <c r="AG474" s="74">
        <f t="shared" si="311"/>
        <v>0</v>
      </c>
      <c r="AH474" s="74">
        <f t="shared" si="311"/>
        <v>0</v>
      </c>
      <c r="AI474" s="74">
        <f t="shared" si="311"/>
        <v>0</v>
      </c>
      <c r="AJ474" s="74">
        <f t="shared" si="312"/>
        <v>0</v>
      </c>
      <c r="AK474" s="123">
        <v>0</v>
      </c>
      <c r="AL474" s="123">
        <v>0</v>
      </c>
      <c r="AM474" s="123">
        <v>0</v>
      </c>
      <c r="AN474" s="123">
        <v>0</v>
      </c>
      <c r="AO474" s="74">
        <f t="shared" si="313"/>
        <v>0</v>
      </c>
      <c r="AP474" s="123">
        <v>0</v>
      </c>
      <c r="AQ474" s="123">
        <v>0</v>
      </c>
      <c r="AR474" s="123">
        <v>0</v>
      </c>
      <c r="AS474" s="123">
        <v>0</v>
      </c>
      <c r="AT474" s="74">
        <f t="shared" si="314"/>
        <v>0</v>
      </c>
      <c r="AU474" s="123">
        <v>0</v>
      </c>
      <c r="AV474" s="123">
        <v>0</v>
      </c>
      <c r="AW474" s="123">
        <v>0</v>
      </c>
      <c r="AX474" s="123">
        <v>0</v>
      </c>
      <c r="AY474" s="74">
        <f t="shared" si="315"/>
        <v>0</v>
      </c>
      <c r="AZ474" s="123">
        <v>0</v>
      </c>
      <c r="BA474" s="123">
        <v>0</v>
      </c>
      <c r="BB474" s="123">
        <v>0</v>
      </c>
      <c r="BC474" s="123">
        <v>0</v>
      </c>
      <c r="BD474" s="19"/>
      <c r="BE474" s="19"/>
      <c r="BF474" s="40"/>
      <c r="BG474" s="52"/>
      <c r="BH474" s="52"/>
      <c r="BI474" s="52"/>
      <c r="BJ474" s="41"/>
      <c r="BK474" s="1"/>
      <c r="BL474" s="1"/>
      <c r="BM474" s="19"/>
    </row>
    <row r="475" spans="1:65" ht="31.5" x14ac:dyDescent="0.25">
      <c r="A475" s="49" t="s">
        <v>880</v>
      </c>
      <c r="B475" s="62" t="s">
        <v>911</v>
      </c>
      <c r="C475" s="68" t="s">
        <v>912</v>
      </c>
      <c r="D475" s="123">
        <v>9.5279160000000002E-2</v>
      </c>
      <c r="E475" s="74">
        <f t="shared" si="304"/>
        <v>9.9599999999999994E-2</v>
      </c>
      <c r="F475" s="74">
        <f t="shared" si="305"/>
        <v>0</v>
      </c>
      <c r="G475" s="74">
        <f t="shared" si="305"/>
        <v>0</v>
      </c>
      <c r="H475" s="74">
        <f t="shared" si="305"/>
        <v>9.9599999999999994E-2</v>
      </c>
      <c r="I475" s="74">
        <f t="shared" si="305"/>
        <v>0</v>
      </c>
      <c r="J475" s="74">
        <f t="shared" si="306"/>
        <v>0</v>
      </c>
      <c r="K475" s="123">
        <v>0</v>
      </c>
      <c r="L475" s="123">
        <v>0</v>
      </c>
      <c r="M475" s="123">
        <v>0</v>
      </c>
      <c r="N475" s="123">
        <v>0</v>
      </c>
      <c r="O475" s="74">
        <f t="shared" si="307"/>
        <v>0</v>
      </c>
      <c r="P475" s="123">
        <v>0</v>
      </c>
      <c r="Q475" s="123">
        <v>0</v>
      </c>
      <c r="R475" s="123">
        <v>0</v>
      </c>
      <c r="S475" s="123">
        <v>0</v>
      </c>
      <c r="T475" s="74">
        <f t="shared" si="308"/>
        <v>9.9599999999999994E-2</v>
      </c>
      <c r="U475" s="123">
        <v>0</v>
      </c>
      <c r="V475" s="123">
        <v>0</v>
      </c>
      <c r="W475" s="123">
        <v>9.9599999999999994E-2</v>
      </c>
      <c r="X475" s="123">
        <v>0</v>
      </c>
      <c r="Y475" s="74">
        <f t="shared" si="309"/>
        <v>0</v>
      </c>
      <c r="Z475" s="123">
        <v>0</v>
      </c>
      <c r="AA475" s="123">
        <v>0</v>
      </c>
      <c r="AB475" s="123">
        <v>0</v>
      </c>
      <c r="AC475" s="123">
        <v>0</v>
      </c>
      <c r="AD475" s="123">
        <v>7.9399300000000006E-2</v>
      </c>
      <c r="AE475" s="74">
        <f t="shared" si="310"/>
        <v>8.3000000000000004E-2</v>
      </c>
      <c r="AF475" s="74">
        <f t="shared" si="311"/>
        <v>0</v>
      </c>
      <c r="AG475" s="74">
        <f t="shared" si="311"/>
        <v>0</v>
      </c>
      <c r="AH475" s="74">
        <f t="shared" si="311"/>
        <v>8.3000000000000004E-2</v>
      </c>
      <c r="AI475" s="74">
        <f t="shared" si="311"/>
        <v>0</v>
      </c>
      <c r="AJ475" s="74">
        <f t="shared" si="312"/>
        <v>0</v>
      </c>
      <c r="AK475" s="123">
        <v>0</v>
      </c>
      <c r="AL475" s="123">
        <v>0</v>
      </c>
      <c r="AM475" s="123">
        <v>0</v>
      </c>
      <c r="AN475" s="123">
        <v>0</v>
      </c>
      <c r="AO475" s="74">
        <f t="shared" si="313"/>
        <v>8.3000000000000004E-2</v>
      </c>
      <c r="AP475" s="123">
        <v>0</v>
      </c>
      <c r="AQ475" s="123">
        <v>0</v>
      </c>
      <c r="AR475" s="123">
        <v>8.3000000000000004E-2</v>
      </c>
      <c r="AS475" s="123">
        <v>0</v>
      </c>
      <c r="AT475" s="74">
        <f t="shared" si="314"/>
        <v>0</v>
      </c>
      <c r="AU475" s="123">
        <v>0</v>
      </c>
      <c r="AV475" s="123">
        <v>0</v>
      </c>
      <c r="AW475" s="123">
        <v>0</v>
      </c>
      <c r="AX475" s="123">
        <v>0</v>
      </c>
      <c r="AY475" s="74">
        <f t="shared" si="315"/>
        <v>0</v>
      </c>
      <c r="AZ475" s="123">
        <v>0</v>
      </c>
      <c r="BA475" s="123">
        <v>0</v>
      </c>
      <c r="BB475" s="123">
        <v>0</v>
      </c>
      <c r="BC475" s="123">
        <v>0</v>
      </c>
      <c r="BD475" s="19"/>
      <c r="BE475" s="19"/>
      <c r="BF475" s="40"/>
      <c r="BG475" s="52"/>
      <c r="BH475" s="52"/>
      <c r="BI475" s="52"/>
      <c r="BJ475" s="41"/>
      <c r="BK475" s="1"/>
      <c r="BL475" s="1"/>
      <c r="BM475" s="19"/>
    </row>
    <row r="476" spans="1:65" ht="31.5" x14ac:dyDescent="0.25">
      <c r="A476" s="49" t="s">
        <v>880</v>
      </c>
      <c r="B476" s="62" t="s">
        <v>913</v>
      </c>
      <c r="C476" s="68" t="s">
        <v>914</v>
      </c>
      <c r="D476" s="123">
        <v>0.18624278999999999</v>
      </c>
      <c r="E476" s="74">
        <f t="shared" si="304"/>
        <v>0.19559999</v>
      </c>
      <c r="F476" s="74">
        <f t="shared" si="305"/>
        <v>0</v>
      </c>
      <c r="G476" s="74">
        <f t="shared" si="305"/>
        <v>0</v>
      </c>
      <c r="H476" s="74">
        <f t="shared" si="305"/>
        <v>0.19559999</v>
      </c>
      <c r="I476" s="74">
        <f t="shared" si="305"/>
        <v>0</v>
      </c>
      <c r="J476" s="74">
        <f t="shared" si="306"/>
        <v>0</v>
      </c>
      <c r="K476" s="123">
        <v>0</v>
      </c>
      <c r="L476" s="123">
        <v>0</v>
      </c>
      <c r="M476" s="123">
        <v>0</v>
      </c>
      <c r="N476" s="123">
        <v>0</v>
      </c>
      <c r="O476" s="74">
        <f t="shared" si="307"/>
        <v>0</v>
      </c>
      <c r="P476" s="123">
        <v>0</v>
      </c>
      <c r="Q476" s="123">
        <v>0</v>
      </c>
      <c r="R476" s="123">
        <v>0</v>
      </c>
      <c r="S476" s="123">
        <v>0</v>
      </c>
      <c r="T476" s="74">
        <f t="shared" si="308"/>
        <v>0.19559999</v>
      </c>
      <c r="U476" s="123">
        <v>0</v>
      </c>
      <c r="V476" s="123">
        <v>0</v>
      </c>
      <c r="W476" s="123">
        <v>0.19559999</v>
      </c>
      <c r="X476" s="123">
        <v>0</v>
      </c>
      <c r="Y476" s="74">
        <f t="shared" si="309"/>
        <v>0</v>
      </c>
      <c r="Z476" s="123">
        <v>0</v>
      </c>
      <c r="AA476" s="123">
        <v>0</v>
      </c>
      <c r="AB476" s="123">
        <v>0</v>
      </c>
      <c r="AC476" s="123">
        <v>0</v>
      </c>
      <c r="AD476" s="123">
        <v>0.15520233</v>
      </c>
      <c r="AE476" s="74">
        <f t="shared" si="310"/>
        <v>0.16299998999999998</v>
      </c>
      <c r="AF476" s="74">
        <f t="shared" si="311"/>
        <v>0</v>
      </c>
      <c r="AG476" s="74">
        <f t="shared" si="311"/>
        <v>0</v>
      </c>
      <c r="AH476" s="74">
        <f t="shared" si="311"/>
        <v>0.16299998999999998</v>
      </c>
      <c r="AI476" s="74">
        <f t="shared" si="311"/>
        <v>0</v>
      </c>
      <c r="AJ476" s="74">
        <f t="shared" si="312"/>
        <v>0</v>
      </c>
      <c r="AK476" s="123">
        <v>0</v>
      </c>
      <c r="AL476" s="123">
        <v>0</v>
      </c>
      <c r="AM476" s="123">
        <v>0</v>
      </c>
      <c r="AN476" s="123">
        <v>0</v>
      </c>
      <c r="AO476" s="74">
        <f t="shared" si="313"/>
        <v>0.16299998999999998</v>
      </c>
      <c r="AP476" s="123">
        <v>0</v>
      </c>
      <c r="AQ476" s="123">
        <v>0</v>
      </c>
      <c r="AR476" s="123">
        <v>0.16299998999999998</v>
      </c>
      <c r="AS476" s="123">
        <v>0</v>
      </c>
      <c r="AT476" s="74">
        <f t="shared" si="314"/>
        <v>0</v>
      </c>
      <c r="AU476" s="123">
        <v>0</v>
      </c>
      <c r="AV476" s="123">
        <v>0</v>
      </c>
      <c r="AW476" s="123">
        <v>0</v>
      </c>
      <c r="AX476" s="123">
        <v>0</v>
      </c>
      <c r="AY476" s="74">
        <f t="shared" si="315"/>
        <v>0</v>
      </c>
      <c r="AZ476" s="123">
        <v>0</v>
      </c>
      <c r="BA476" s="123">
        <v>0</v>
      </c>
      <c r="BB476" s="123">
        <v>0</v>
      </c>
      <c r="BC476" s="123">
        <v>0</v>
      </c>
      <c r="BD476" s="19"/>
      <c r="BE476" s="19"/>
      <c r="BF476" s="40"/>
      <c r="BG476" s="52"/>
      <c r="BH476" s="52"/>
      <c r="BI476" s="52"/>
      <c r="BJ476" s="41"/>
      <c r="BK476" s="1"/>
      <c r="BL476" s="1"/>
      <c r="BM476" s="19"/>
    </row>
    <row r="477" spans="1:65" ht="31.5" x14ac:dyDescent="0.25">
      <c r="A477" s="49" t="s">
        <v>880</v>
      </c>
      <c r="B477" s="62" t="s">
        <v>915</v>
      </c>
      <c r="C477" s="68" t="s">
        <v>916</v>
      </c>
      <c r="D477" s="123">
        <v>0.33931325000000007</v>
      </c>
      <c r="E477" s="74">
        <f t="shared" si="304"/>
        <v>0</v>
      </c>
      <c r="F477" s="74">
        <f t="shared" si="305"/>
        <v>0</v>
      </c>
      <c r="G477" s="74">
        <f t="shared" si="305"/>
        <v>0</v>
      </c>
      <c r="H477" s="74">
        <f t="shared" si="305"/>
        <v>0</v>
      </c>
      <c r="I477" s="74">
        <f t="shared" si="305"/>
        <v>0</v>
      </c>
      <c r="J477" s="74">
        <f t="shared" si="306"/>
        <v>0</v>
      </c>
      <c r="K477" s="123">
        <v>0</v>
      </c>
      <c r="L477" s="123">
        <v>0</v>
      </c>
      <c r="M477" s="123">
        <v>0</v>
      </c>
      <c r="N477" s="123">
        <v>0</v>
      </c>
      <c r="O477" s="74">
        <f t="shared" si="307"/>
        <v>0</v>
      </c>
      <c r="P477" s="123">
        <v>0</v>
      </c>
      <c r="Q477" s="123">
        <v>0</v>
      </c>
      <c r="R477" s="123">
        <v>0</v>
      </c>
      <c r="S477" s="123">
        <v>0</v>
      </c>
      <c r="T477" s="74">
        <f t="shared" si="308"/>
        <v>0</v>
      </c>
      <c r="U477" s="123">
        <v>0</v>
      </c>
      <c r="V477" s="123">
        <v>0</v>
      </c>
      <c r="W477" s="123">
        <v>0</v>
      </c>
      <c r="X477" s="123">
        <v>0</v>
      </c>
      <c r="Y477" s="74">
        <f t="shared" si="309"/>
        <v>0</v>
      </c>
      <c r="Z477" s="123">
        <v>0</v>
      </c>
      <c r="AA477" s="123">
        <v>0</v>
      </c>
      <c r="AB477" s="123">
        <v>0</v>
      </c>
      <c r="AC477" s="123">
        <v>0</v>
      </c>
      <c r="AD477" s="123">
        <v>0.28276104000000002</v>
      </c>
      <c r="AE477" s="74">
        <f t="shared" si="310"/>
        <v>0</v>
      </c>
      <c r="AF477" s="74">
        <f t="shared" si="311"/>
        <v>0</v>
      </c>
      <c r="AG477" s="74">
        <f t="shared" si="311"/>
        <v>0</v>
      </c>
      <c r="AH477" s="74">
        <f t="shared" si="311"/>
        <v>0</v>
      </c>
      <c r="AI477" s="74">
        <f t="shared" si="311"/>
        <v>0</v>
      </c>
      <c r="AJ477" s="74">
        <f t="shared" si="312"/>
        <v>0</v>
      </c>
      <c r="AK477" s="123">
        <v>0</v>
      </c>
      <c r="AL477" s="123">
        <v>0</v>
      </c>
      <c r="AM477" s="123">
        <v>0</v>
      </c>
      <c r="AN477" s="123">
        <v>0</v>
      </c>
      <c r="AO477" s="74">
        <f t="shared" si="313"/>
        <v>0</v>
      </c>
      <c r="AP477" s="123">
        <v>0</v>
      </c>
      <c r="AQ477" s="123">
        <v>0</v>
      </c>
      <c r="AR477" s="123">
        <v>0</v>
      </c>
      <c r="AS477" s="123">
        <v>0</v>
      </c>
      <c r="AT477" s="74">
        <f t="shared" si="314"/>
        <v>0</v>
      </c>
      <c r="AU477" s="123">
        <v>0</v>
      </c>
      <c r="AV477" s="123">
        <v>0</v>
      </c>
      <c r="AW477" s="123">
        <v>0</v>
      </c>
      <c r="AX477" s="123">
        <v>0</v>
      </c>
      <c r="AY477" s="74">
        <f t="shared" si="315"/>
        <v>0</v>
      </c>
      <c r="AZ477" s="123">
        <v>0</v>
      </c>
      <c r="BA477" s="123">
        <v>0</v>
      </c>
      <c r="BB477" s="123">
        <v>0</v>
      </c>
      <c r="BC477" s="123">
        <v>0</v>
      </c>
      <c r="BD477" s="19"/>
      <c r="BE477" s="19"/>
      <c r="BF477" s="40"/>
      <c r="BG477" s="52"/>
      <c r="BH477" s="52"/>
      <c r="BI477" s="52"/>
      <c r="BJ477" s="41"/>
      <c r="BK477" s="1"/>
      <c r="BL477" s="1"/>
      <c r="BM477" s="19"/>
    </row>
    <row r="478" spans="1:65" ht="15.75" x14ac:dyDescent="0.25">
      <c r="A478" s="49" t="s">
        <v>880</v>
      </c>
      <c r="B478" s="62" t="s">
        <v>917</v>
      </c>
      <c r="C478" s="68" t="s">
        <v>918</v>
      </c>
      <c r="D478" s="123">
        <v>4.7994969999999998E-2</v>
      </c>
      <c r="E478" s="74">
        <f t="shared" si="304"/>
        <v>5.5799999999999995E-2</v>
      </c>
      <c r="F478" s="74">
        <f t="shared" si="305"/>
        <v>0</v>
      </c>
      <c r="G478" s="74">
        <f t="shared" si="305"/>
        <v>0</v>
      </c>
      <c r="H478" s="74">
        <f t="shared" si="305"/>
        <v>5.5799999999999995E-2</v>
      </c>
      <c r="I478" s="74">
        <f t="shared" si="305"/>
        <v>0</v>
      </c>
      <c r="J478" s="74">
        <f t="shared" si="306"/>
        <v>0</v>
      </c>
      <c r="K478" s="123">
        <v>0</v>
      </c>
      <c r="L478" s="123">
        <v>0</v>
      </c>
      <c r="M478" s="123">
        <v>0</v>
      </c>
      <c r="N478" s="123">
        <v>0</v>
      </c>
      <c r="O478" s="74">
        <f t="shared" si="307"/>
        <v>0</v>
      </c>
      <c r="P478" s="123">
        <v>0</v>
      </c>
      <c r="Q478" s="123">
        <v>0</v>
      </c>
      <c r="R478" s="123">
        <v>0</v>
      </c>
      <c r="S478" s="123">
        <v>0</v>
      </c>
      <c r="T478" s="74">
        <f t="shared" si="308"/>
        <v>0</v>
      </c>
      <c r="U478" s="123">
        <v>0</v>
      </c>
      <c r="V478" s="123">
        <v>0</v>
      </c>
      <c r="W478" s="123">
        <v>0</v>
      </c>
      <c r="X478" s="123">
        <v>0</v>
      </c>
      <c r="Y478" s="74">
        <f t="shared" si="309"/>
        <v>5.5799999999999995E-2</v>
      </c>
      <c r="Z478" s="123">
        <v>0</v>
      </c>
      <c r="AA478" s="123">
        <v>0</v>
      </c>
      <c r="AB478" s="123">
        <v>5.5799999999999995E-2</v>
      </c>
      <c r="AC478" s="123">
        <v>0</v>
      </c>
      <c r="AD478" s="123">
        <v>3.999581E-2</v>
      </c>
      <c r="AE478" s="74">
        <f t="shared" si="310"/>
        <v>4.65E-2</v>
      </c>
      <c r="AF478" s="74">
        <f t="shared" si="311"/>
        <v>0</v>
      </c>
      <c r="AG478" s="74">
        <f t="shared" si="311"/>
        <v>0</v>
      </c>
      <c r="AH478" s="74">
        <f t="shared" si="311"/>
        <v>4.65E-2</v>
      </c>
      <c r="AI478" s="74">
        <f t="shared" si="311"/>
        <v>0</v>
      </c>
      <c r="AJ478" s="74">
        <f t="shared" si="312"/>
        <v>0</v>
      </c>
      <c r="AK478" s="123">
        <v>0</v>
      </c>
      <c r="AL478" s="123">
        <v>0</v>
      </c>
      <c r="AM478" s="123">
        <v>0</v>
      </c>
      <c r="AN478" s="123">
        <v>0</v>
      </c>
      <c r="AO478" s="74">
        <f t="shared" si="313"/>
        <v>0</v>
      </c>
      <c r="AP478" s="123">
        <v>0</v>
      </c>
      <c r="AQ478" s="123">
        <v>0</v>
      </c>
      <c r="AR478" s="123">
        <v>0</v>
      </c>
      <c r="AS478" s="123">
        <v>0</v>
      </c>
      <c r="AT478" s="74">
        <f t="shared" si="314"/>
        <v>4.65E-2</v>
      </c>
      <c r="AU478" s="123">
        <v>0</v>
      </c>
      <c r="AV478" s="123">
        <v>0</v>
      </c>
      <c r="AW478" s="123">
        <v>4.65E-2</v>
      </c>
      <c r="AX478" s="123">
        <v>0</v>
      </c>
      <c r="AY478" s="74">
        <f t="shared" si="315"/>
        <v>0</v>
      </c>
      <c r="AZ478" s="123">
        <v>0</v>
      </c>
      <c r="BA478" s="123">
        <v>0</v>
      </c>
      <c r="BB478" s="123">
        <v>0</v>
      </c>
      <c r="BC478" s="123">
        <v>0</v>
      </c>
      <c r="BD478" s="19"/>
      <c r="BE478" s="19"/>
      <c r="BF478" s="40"/>
      <c r="BG478" s="52"/>
      <c r="BH478" s="52"/>
      <c r="BI478" s="52"/>
      <c r="BJ478" s="41"/>
      <c r="BK478" s="1"/>
      <c r="BL478" s="1"/>
      <c r="BM478" s="19"/>
    </row>
    <row r="479" spans="1:65" ht="47.25" x14ac:dyDescent="0.25">
      <c r="A479" s="49" t="s">
        <v>880</v>
      </c>
      <c r="B479" s="62" t="s">
        <v>919</v>
      </c>
      <c r="C479" s="68" t="s">
        <v>920</v>
      </c>
      <c r="D479" s="123">
        <v>5.9603049999999998E-2</v>
      </c>
      <c r="E479" s="74">
        <f t="shared" si="304"/>
        <v>6.3600000000000004E-2</v>
      </c>
      <c r="F479" s="74">
        <f t="shared" si="305"/>
        <v>0</v>
      </c>
      <c r="G479" s="74">
        <f t="shared" si="305"/>
        <v>0</v>
      </c>
      <c r="H479" s="74">
        <f t="shared" si="305"/>
        <v>6.3600000000000004E-2</v>
      </c>
      <c r="I479" s="74">
        <f t="shared" si="305"/>
        <v>0</v>
      </c>
      <c r="J479" s="74">
        <f t="shared" si="306"/>
        <v>0</v>
      </c>
      <c r="K479" s="123">
        <v>0</v>
      </c>
      <c r="L479" s="123">
        <v>0</v>
      </c>
      <c r="M479" s="123">
        <v>0</v>
      </c>
      <c r="N479" s="123">
        <v>0</v>
      </c>
      <c r="O479" s="74">
        <f t="shared" si="307"/>
        <v>0</v>
      </c>
      <c r="P479" s="123">
        <v>0</v>
      </c>
      <c r="Q479" s="123">
        <v>0</v>
      </c>
      <c r="R479" s="123">
        <v>0</v>
      </c>
      <c r="S479" s="123">
        <v>0</v>
      </c>
      <c r="T479" s="74">
        <f t="shared" si="308"/>
        <v>6.3600000000000004E-2</v>
      </c>
      <c r="U479" s="123">
        <v>0</v>
      </c>
      <c r="V479" s="123">
        <v>0</v>
      </c>
      <c r="W479" s="123">
        <v>6.3600000000000004E-2</v>
      </c>
      <c r="X479" s="123">
        <v>0</v>
      </c>
      <c r="Y479" s="74">
        <f t="shared" si="309"/>
        <v>0</v>
      </c>
      <c r="Z479" s="123">
        <v>0</v>
      </c>
      <c r="AA479" s="123">
        <v>0</v>
      </c>
      <c r="AB479" s="123">
        <v>0</v>
      </c>
      <c r="AC479" s="123">
        <v>0</v>
      </c>
      <c r="AD479" s="123">
        <v>4.9669209999999998E-2</v>
      </c>
      <c r="AE479" s="74">
        <f t="shared" si="310"/>
        <v>5.2999999999999999E-2</v>
      </c>
      <c r="AF479" s="74">
        <f t="shared" si="311"/>
        <v>0</v>
      </c>
      <c r="AG479" s="74">
        <f t="shared" si="311"/>
        <v>0</v>
      </c>
      <c r="AH479" s="74">
        <f t="shared" si="311"/>
        <v>5.2999999999999999E-2</v>
      </c>
      <c r="AI479" s="74">
        <f t="shared" si="311"/>
        <v>0</v>
      </c>
      <c r="AJ479" s="74">
        <f t="shared" si="312"/>
        <v>0</v>
      </c>
      <c r="AK479" s="123">
        <v>0</v>
      </c>
      <c r="AL479" s="123">
        <v>0</v>
      </c>
      <c r="AM479" s="123">
        <v>0</v>
      </c>
      <c r="AN479" s="123">
        <v>0</v>
      </c>
      <c r="AO479" s="74">
        <f t="shared" si="313"/>
        <v>0</v>
      </c>
      <c r="AP479" s="123">
        <v>0</v>
      </c>
      <c r="AQ479" s="123">
        <v>0</v>
      </c>
      <c r="AR479" s="123">
        <v>0</v>
      </c>
      <c r="AS479" s="123">
        <v>0</v>
      </c>
      <c r="AT479" s="74">
        <f t="shared" si="314"/>
        <v>5.2999999999999999E-2</v>
      </c>
      <c r="AU479" s="123">
        <v>0</v>
      </c>
      <c r="AV479" s="123">
        <v>0</v>
      </c>
      <c r="AW479" s="123">
        <v>5.2999999999999999E-2</v>
      </c>
      <c r="AX479" s="123">
        <v>0</v>
      </c>
      <c r="AY479" s="74">
        <f t="shared" si="315"/>
        <v>0</v>
      </c>
      <c r="AZ479" s="123">
        <v>0</v>
      </c>
      <c r="BA479" s="123">
        <v>0</v>
      </c>
      <c r="BB479" s="123">
        <v>0</v>
      </c>
      <c r="BC479" s="123">
        <v>0</v>
      </c>
      <c r="BD479" s="19"/>
      <c r="BE479" s="19"/>
      <c r="BF479" s="40"/>
      <c r="BG479" s="52"/>
      <c r="BH479" s="52"/>
      <c r="BI479" s="52"/>
      <c r="BJ479" s="41"/>
      <c r="BK479" s="1"/>
      <c r="BL479" s="1"/>
      <c r="BM479" s="19"/>
    </row>
    <row r="480" spans="1:65" ht="31.5" x14ac:dyDescent="0.25">
      <c r="A480" s="49" t="s">
        <v>880</v>
      </c>
      <c r="B480" s="62" t="s">
        <v>921</v>
      </c>
      <c r="C480" s="68" t="s">
        <v>922</v>
      </c>
      <c r="D480" s="123">
        <v>0.17126213000000001</v>
      </c>
      <c r="E480" s="74">
        <f t="shared" si="304"/>
        <v>0.1764</v>
      </c>
      <c r="F480" s="74">
        <f t="shared" si="305"/>
        <v>0</v>
      </c>
      <c r="G480" s="74">
        <f t="shared" si="305"/>
        <v>0</v>
      </c>
      <c r="H480" s="74">
        <f t="shared" si="305"/>
        <v>0.1764</v>
      </c>
      <c r="I480" s="74">
        <f t="shared" si="305"/>
        <v>0</v>
      </c>
      <c r="J480" s="74">
        <f t="shared" si="306"/>
        <v>0</v>
      </c>
      <c r="K480" s="123">
        <v>0</v>
      </c>
      <c r="L480" s="123">
        <v>0</v>
      </c>
      <c r="M480" s="123">
        <v>0</v>
      </c>
      <c r="N480" s="123">
        <v>0</v>
      </c>
      <c r="O480" s="74">
        <f t="shared" si="307"/>
        <v>0</v>
      </c>
      <c r="P480" s="123">
        <v>0</v>
      </c>
      <c r="Q480" s="123">
        <v>0</v>
      </c>
      <c r="R480" s="123">
        <v>0</v>
      </c>
      <c r="S480" s="123">
        <v>0</v>
      </c>
      <c r="T480" s="74">
        <f t="shared" si="308"/>
        <v>0.1764</v>
      </c>
      <c r="U480" s="123">
        <v>0</v>
      </c>
      <c r="V480" s="123">
        <v>0</v>
      </c>
      <c r="W480" s="123">
        <v>0.1764</v>
      </c>
      <c r="X480" s="123">
        <v>0</v>
      </c>
      <c r="Y480" s="74">
        <f t="shared" si="309"/>
        <v>0</v>
      </c>
      <c r="Z480" s="123">
        <v>0</v>
      </c>
      <c r="AA480" s="123">
        <v>0</v>
      </c>
      <c r="AB480" s="123">
        <v>0</v>
      </c>
      <c r="AC480" s="123">
        <v>0</v>
      </c>
      <c r="AD480" s="123">
        <v>0.14271845</v>
      </c>
      <c r="AE480" s="74">
        <f t="shared" si="310"/>
        <v>0.14699999999999999</v>
      </c>
      <c r="AF480" s="74">
        <f t="shared" si="311"/>
        <v>0</v>
      </c>
      <c r="AG480" s="74">
        <f t="shared" si="311"/>
        <v>0</v>
      </c>
      <c r="AH480" s="74">
        <f t="shared" si="311"/>
        <v>0.14699999999999999</v>
      </c>
      <c r="AI480" s="74">
        <f t="shared" si="311"/>
        <v>0</v>
      </c>
      <c r="AJ480" s="74">
        <f t="shared" si="312"/>
        <v>0</v>
      </c>
      <c r="AK480" s="123">
        <v>0</v>
      </c>
      <c r="AL480" s="123">
        <v>0</v>
      </c>
      <c r="AM480" s="123">
        <v>0</v>
      </c>
      <c r="AN480" s="123">
        <v>0</v>
      </c>
      <c r="AO480" s="74">
        <f t="shared" si="313"/>
        <v>0</v>
      </c>
      <c r="AP480" s="123">
        <v>0</v>
      </c>
      <c r="AQ480" s="123">
        <v>0</v>
      </c>
      <c r="AR480" s="123">
        <v>0</v>
      </c>
      <c r="AS480" s="123">
        <v>0</v>
      </c>
      <c r="AT480" s="74">
        <f t="shared" si="314"/>
        <v>0.14699999999999999</v>
      </c>
      <c r="AU480" s="123">
        <v>0</v>
      </c>
      <c r="AV480" s="123">
        <v>0</v>
      </c>
      <c r="AW480" s="123">
        <v>0.14699999999999999</v>
      </c>
      <c r="AX480" s="123">
        <v>0</v>
      </c>
      <c r="AY480" s="74">
        <f t="shared" si="315"/>
        <v>0</v>
      </c>
      <c r="AZ480" s="123">
        <v>0</v>
      </c>
      <c r="BA480" s="123">
        <v>0</v>
      </c>
      <c r="BB480" s="123">
        <v>0</v>
      </c>
      <c r="BC480" s="123">
        <v>0</v>
      </c>
      <c r="BD480" s="19"/>
      <c r="BE480" s="19"/>
      <c r="BF480" s="40"/>
      <c r="BG480" s="52"/>
      <c r="BH480" s="52"/>
      <c r="BI480" s="52"/>
      <c r="BJ480" s="41"/>
      <c r="BK480" s="1"/>
      <c r="BL480" s="1"/>
      <c r="BM480" s="19"/>
    </row>
    <row r="481" spans="1:65" ht="31.5" x14ac:dyDescent="0.25">
      <c r="A481" s="49" t="s">
        <v>880</v>
      </c>
      <c r="B481" s="62" t="s">
        <v>923</v>
      </c>
      <c r="C481" s="68" t="s">
        <v>924</v>
      </c>
      <c r="D481" s="123">
        <v>1.65607196</v>
      </c>
      <c r="E481" s="74">
        <f t="shared" si="304"/>
        <v>1.65607196</v>
      </c>
      <c r="F481" s="74">
        <f t="shared" si="305"/>
        <v>0</v>
      </c>
      <c r="G481" s="74">
        <f t="shared" si="305"/>
        <v>0</v>
      </c>
      <c r="H481" s="74">
        <f t="shared" si="305"/>
        <v>1.65607196</v>
      </c>
      <c r="I481" s="74">
        <f t="shared" si="305"/>
        <v>0</v>
      </c>
      <c r="J481" s="74">
        <f t="shared" si="306"/>
        <v>1.65607196</v>
      </c>
      <c r="K481" s="123">
        <v>0</v>
      </c>
      <c r="L481" s="123">
        <v>0</v>
      </c>
      <c r="M481" s="123">
        <v>1.65607196</v>
      </c>
      <c r="N481" s="123">
        <v>0</v>
      </c>
      <c r="O481" s="74">
        <f t="shared" si="307"/>
        <v>0</v>
      </c>
      <c r="P481" s="123">
        <v>0</v>
      </c>
      <c r="Q481" s="123">
        <v>0</v>
      </c>
      <c r="R481" s="123">
        <v>0</v>
      </c>
      <c r="S481" s="123">
        <v>0</v>
      </c>
      <c r="T481" s="74">
        <f t="shared" si="308"/>
        <v>0</v>
      </c>
      <c r="U481" s="123">
        <v>0</v>
      </c>
      <c r="V481" s="123">
        <v>0</v>
      </c>
      <c r="W481" s="123">
        <v>0</v>
      </c>
      <c r="X481" s="123">
        <v>0</v>
      </c>
      <c r="Y481" s="74">
        <f t="shared" si="309"/>
        <v>0</v>
      </c>
      <c r="Z481" s="123">
        <v>0</v>
      </c>
      <c r="AA481" s="123">
        <v>0</v>
      </c>
      <c r="AB481" s="123">
        <v>0</v>
      </c>
      <c r="AC481" s="123">
        <v>0</v>
      </c>
      <c r="AD481" s="123">
        <v>1.38005997</v>
      </c>
      <c r="AE481" s="74">
        <f t="shared" si="310"/>
        <v>1.38005997</v>
      </c>
      <c r="AF481" s="74">
        <f t="shared" si="311"/>
        <v>0</v>
      </c>
      <c r="AG481" s="74">
        <f t="shared" si="311"/>
        <v>0</v>
      </c>
      <c r="AH481" s="74">
        <f t="shared" si="311"/>
        <v>1.38005997</v>
      </c>
      <c r="AI481" s="74">
        <f t="shared" si="311"/>
        <v>0</v>
      </c>
      <c r="AJ481" s="74">
        <f t="shared" si="312"/>
        <v>1.38005997</v>
      </c>
      <c r="AK481" s="123">
        <v>0</v>
      </c>
      <c r="AL481" s="123">
        <v>0</v>
      </c>
      <c r="AM481" s="123">
        <v>1.38005997</v>
      </c>
      <c r="AN481" s="123">
        <v>0</v>
      </c>
      <c r="AO481" s="74">
        <f t="shared" si="313"/>
        <v>0</v>
      </c>
      <c r="AP481" s="123">
        <v>0</v>
      </c>
      <c r="AQ481" s="123">
        <v>0</v>
      </c>
      <c r="AR481" s="123">
        <v>0</v>
      </c>
      <c r="AS481" s="123">
        <v>0</v>
      </c>
      <c r="AT481" s="74">
        <f t="shared" si="314"/>
        <v>0</v>
      </c>
      <c r="AU481" s="123">
        <v>0</v>
      </c>
      <c r="AV481" s="123">
        <v>0</v>
      </c>
      <c r="AW481" s="123">
        <v>0</v>
      </c>
      <c r="AX481" s="123">
        <v>0</v>
      </c>
      <c r="AY481" s="74">
        <f t="shared" si="315"/>
        <v>0</v>
      </c>
      <c r="AZ481" s="123">
        <v>0</v>
      </c>
      <c r="BA481" s="123">
        <v>0</v>
      </c>
      <c r="BB481" s="123">
        <v>0</v>
      </c>
      <c r="BC481" s="123">
        <v>0</v>
      </c>
      <c r="BD481" s="19"/>
      <c r="BE481" s="19"/>
      <c r="BF481" s="40"/>
      <c r="BG481" s="52"/>
      <c r="BH481" s="52"/>
      <c r="BI481" s="52"/>
      <c r="BJ481" s="41"/>
      <c r="BK481" s="1"/>
      <c r="BL481" s="1"/>
      <c r="BM481" s="19"/>
    </row>
    <row r="482" spans="1:65" ht="15.75" x14ac:dyDescent="0.25">
      <c r="A482" s="49" t="s">
        <v>880</v>
      </c>
      <c r="B482" s="62" t="s">
        <v>925</v>
      </c>
      <c r="C482" s="68" t="s">
        <v>926</v>
      </c>
      <c r="D482" s="123">
        <v>1.3400640000000001</v>
      </c>
      <c r="E482" s="74">
        <f t="shared" si="304"/>
        <v>1.3400640000000001</v>
      </c>
      <c r="F482" s="74">
        <f t="shared" si="305"/>
        <v>0</v>
      </c>
      <c r="G482" s="74">
        <f t="shared" si="305"/>
        <v>0</v>
      </c>
      <c r="H482" s="74">
        <f t="shared" si="305"/>
        <v>1.3400640000000001</v>
      </c>
      <c r="I482" s="74">
        <f t="shared" si="305"/>
        <v>0</v>
      </c>
      <c r="J482" s="74">
        <f t="shared" si="306"/>
        <v>1.3400640000000001</v>
      </c>
      <c r="K482" s="123">
        <v>0</v>
      </c>
      <c r="L482" s="123">
        <v>0</v>
      </c>
      <c r="M482" s="123">
        <v>1.3400640000000001</v>
      </c>
      <c r="N482" s="123">
        <v>0</v>
      </c>
      <c r="O482" s="74">
        <f t="shared" si="307"/>
        <v>0</v>
      </c>
      <c r="P482" s="123">
        <v>0</v>
      </c>
      <c r="Q482" s="123">
        <v>0</v>
      </c>
      <c r="R482" s="123">
        <v>0</v>
      </c>
      <c r="S482" s="123">
        <v>0</v>
      </c>
      <c r="T482" s="74">
        <f t="shared" si="308"/>
        <v>0</v>
      </c>
      <c r="U482" s="123">
        <v>0</v>
      </c>
      <c r="V482" s="123">
        <v>0</v>
      </c>
      <c r="W482" s="123">
        <v>0</v>
      </c>
      <c r="X482" s="123">
        <v>0</v>
      </c>
      <c r="Y482" s="74">
        <f t="shared" si="309"/>
        <v>0</v>
      </c>
      <c r="Z482" s="123">
        <v>0</v>
      </c>
      <c r="AA482" s="123">
        <v>0</v>
      </c>
      <c r="AB482" s="123">
        <v>0</v>
      </c>
      <c r="AC482" s="123">
        <v>0</v>
      </c>
      <c r="AD482" s="123">
        <v>1.1167199999999999</v>
      </c>
      <c r="AE482" s="74">
        <f t="shared" si="310"/>
        <v>1.1167199999999999</v>
      </c>
      <c r="AF482" s="74">
        <f t="shared" si="311"/>
        <v>0</v>
      </c>
      <c r="AG482" s="74">
        <f t="shared" si="311"/>
        <v>0</v>
      </c>
      <c r="AH482" s="74">
        <f t="shared" si="311"/>
        <v>1.1167199999999999</v>
      </c>
      <c r="AI482" s="74">
        <f t="shared" si="311"/>
        <v>0</v>
      </c>
      <c r="AJ482" s="74">
        <f t="shared" si="312"/>
        <v>1.1167199999999999</v>
      </c>
      <c r="AK482" s="123">
        <v>0</v>
      </c>
      <c r="AL482" s="123">
        <v>0</v>
      </c>
      <c r="AM482" s="123">
        <v>1.1167199999999999</v>
      </c>
      <c r="AN482" s="123">
        <v>0</v>
      </c>
      <c r="AO482" s="74">
        <f t="shared" si="313"/>
        <v>0</v>
      </c>
      <c r="AP482" s="123">
        <v>0</v>
      </c>
      <c r="AQ482" s="123">
        <v>0</v>
      </c>
      <c r="AR482" s="123">
        <v>0</v>
      </c>
      <c r="AS482" s="123">
        <v>0</v>
      </c>
      <c r="AT482" s="74">
        <f t="shared" si="314"/>
        <v>0</v>
      </c>
      <c r="AU482" s="123">
        <v>0</v>
      </c>
      <c r="AV482" s="123">
        <v>0</v>
      </c>
      <c r="AW482" s="123">
        <v>0</v>
      </c>
      <c r="AX482" s="123">
        <v>0</v>
      </c>
      <c r="AY482" s="74">
        <f t="shared" si="315"/>
        <v>0</v>
      </c>
      <c r="AZ482" s="123">
        <v>0</v>
      </c>
      <c r="BA482" s="123">
        <v>0</v>
      </c>
      <c r="BB482" s="123">
        <v>0</v>
      </c>
      <c r="BC482" s="123">
        <v>0</v>
      </c>
      <c r="BD482" s="19"/>
      <c r="BE482" s="19"/>
      <c r="BF482" s="40"/>
      <c r="BG482" s="52"/>
      <c r="BH482" s="52"/>
      <c r="BI482" s="52"/>
      <c r="BJ482" s="41"/>
      <c r="BK482" s="1"/>
      <c r="BL482" s="1"/>
      <c r="BM482" s="19"/>
    </row>
    <row r="483" spans="1:65" ht="31.5" x14ac:dyDescent="0.25">
      <c r="A483" s="49" t="s">
        <v>880</v>
      </c>
      <c r="B483" s="62" t="s">
        <v>927</v>
      </c>
      <c r="C483" s="68" t="s">
        <v>928</v>
      </c>
      <c r="D483" s="123">
        <v>0.87</v>
      </c>
      <c r="E483" s="74">
        <f t="shared" si="304"/>
        <v>0.87</v>
      </c>
      <c r="F483" s="74">
        <f t="shared" si="305"/>
        <v>0</v>
      </c>
      <c r="G483" s="74">
        <f t="shared" si="305"/>
        <v>0</v>
      </c>
      <c r="H483" s="74">
        <f t="shared" si="305"/>
        <v>0.87</v>
      </c>
      <c r="I483" s="74">
        <f t="shared" si="305"/>
        <v>0</v>
      </c>
      <c r="J483" s="74">
        <f t="shared" si="306"/>
        <v>0</v>
      </c>
      <c r="K483" s="123">
        <v>0</v>
      </c>
      <c r="L483" s="123">
        <v>0</v>
      </c>
      <c r="M483" s="123">
        <v>0</v>
      </c>
      <c r="N483" s="123">
        <v>0</v>
      </c>
      <c r="O483" s="74">
        <f t="shared" si="307"/>
        <v>0</v>
      </c>
      <c r="P483" s="123">
        <v>0</v>
      </c>
      <c r="Q483" s="123">
        <v>0</v>
      </c>
      <c r="R483" s="123">
        <v>0</v>
      </c>
      <c r="S483" s="123">
        <v>0</v>
      </c>
      <c r="T483" s="74">
        <f t="shared" si="308"/>
        <v>0.87</v>
      </c>
      <c r="U483" s="123">
        <v>0</v>
      </c>
      <c r="V483" s="123">
        <v>0</v>
      </c>
      <c r="W483" s="123">
        <v>0.87</v>
      </c>
      <c r="X483" s="123">
        <v>0</v>
      </c>
      <c r="Y483" s="74">
        <f t="shared" si="309"/>
        <v>0</v>
      </c>
      <c r="Z483" s="123">
        <v>0</v>
      </c>
      <c r="AA483" s="123">
        <v>0</v>
      </c>
      <c r="AB483" s="123">
        <v>0</v>
      </c>
      <c r="AC483" s="123">
        <v>0</v>
      </c>
      <c r="AD483" s="123">
        <v>0.72499999999999998</v>
      </c>
      <c r="AE483" s="74">
        <f t="shared" si="310"/>
        <v>0.72499999999999998</v>
      </c>
      <c r="AF483" s="74">
        <f t="shared" si="311"/>
        <v>0</v>
      </c>
      <c r="AG483" s="74">
        <f t="shared" si="311"/>
        <v>0</v>
      </c>
      <c r="AH483" s="74">
        <f t="shared" si="311"/>
        <v>0.72499999999999998</v>
      </c>
      <c r="AI483" s="74">
        <f t="shared" si="311"/>
        <v>0</v>
      </c>
      <c r="AJ483" s="74">
        <f t="shared" si="312"/>
        <v>0</v>
      </c>
      <c r="AK483" s="123">
        <v>0</v>
      </c>
      <c r="AL483" s="123">
        <v>0</v>
      </c>
      <c r="AM483" s="123">
        <v>0</v>
      </c>
      <c r="AN483" s="123">
        <v>0</v>
      </c>
      <c r="AO483" s="74">
        <f t="shared" si="313"/>
        <v>0.72499999999999998</v>
      </c>
      <c r="AP483" s="123">
        <v>0</v>
      </c>
      <c r="AQ483" s="123">
        <v>0</v>
      </c>
      <c r="AR483" s="123">
        <v>0.72499999999999998</v>
      </c>
      <c r="AS483" s="123">
        <v>0</v>
      </c>
      <c r="AT483" s="74">
        <f t="shared" si="314"/>
        <v>0</v>
      </c>
      <c r="AU483" s="123">
        <v>0</v>
      </c>
      <c r="AV483" s="123">
        <v>0</v>
      </c>
      <c r="AW483" s="123">
        <v>0</v>
      </c>
      <c r="AX483" s="123">
        <v>0</v>
      </c>
      <c r="AY483" s="74">
        <f t="shared" si="315"/>
        <v>0</v>
      </c>
      <c r="AZ483" s="123">
        <v>0</v>
      </c>
      <c r="BA483" s="123">
        <v>0</v>
      </c>
      <c r="BB483" s="123">
        <v>0</v>
      </c>
      <c r="BC483" s="123">
        <v>0</v>
      </c>
      <c r="BD483" s="19"/>
      <c r="BE483" s="19"/>
      <c r="BF483" s="40"/>
      <c r="BG483" s="52"/>
      <c r="BH483" s="52"/>
      <c r="BI483" s="52"/>
      <c r="BJ483" s="41"/>
      <c r="BK483" s="1"/>
      <c r="BL483" s="1"/>
      <c r="BM483" s="19"/>
    </row>
    <row r="484" spans="1:65" ht="47.25" x14ac:dyDescent="0.25">
      <c r="A484" s="49" t="s">
        <v>880</v>
      </c>
      <c r="B484" s="62" t="s">
        <v>929</v>
      </c>
      <c r="C484" s="68" t="s">
        <v>930</v>
      </c>
      <c r="D484" s="123">
        <v>2.64852</v>
      </c>
      <c r="E484" s="74">
        <f t="shared" si="304"/>
        <v>3.1920000000000002</v>
      </c>
      <c r="F484" s="74">
        <f t="shared" si="305"/>
        <v>0</v>
      </c>
      <c r="G484" s="74">
        <f t="shared" si="305"/>
        <v>0</v>
      </c>
      <c r="H484" s="74">
        <f t="shared" si="305"/>
        <v>3.1920000000000002</v>
      </c>
      <c r="I484" s="74">
        <f t="shared" si="305"/>
        <v>0</v>
      </c>
      <c r="J484" s="74">
        <f t="shared" si="306"/>
        <v>0</v>
      </c>
      <c r="K484" s="123">
        <v>0</v>
      </c>
      <c r="L484" s="123">
        <v>0</v>
      </c>
      <c r="M484" s="123">
        <v>0</v>
      </c>
      <c r="N484" s="123">
        <v>0</v>
      </c>
      <c r="O484" s="74">
        <f t="shared" si="307"/>
        <v>0</v>
      </c>
      <c r="P484" s="123">
        <v>0</v>
      </c>
      <c r="Q484" s="123">
        <v>0</v>
      </c>
      <c r="R484" s="123">
        <v>0</v>
      </c>
      <c r="S484" s="123">
        <v>0</v>
      </c>
      <c r="T484" s="74">
        <f t="shared" si="308"/>
        <v>0</v>
      </c>
      <c r="U484" s="123">
        <v>0</v>
      </c>
      <c r="V484" s="123">
        <v>0</v>
      </c>
      <c r="W484" s="123">
        <v>0</v>
      </c>
      <c r="X484" s="123">
        <v>0</v>
      </c>
      <c r="Y484" s="74">
        <f t="shared" si="309"/>
        <v>3.1920000000000002</v>
      </c>
      <c r="Z484" s="123">
        <v>0</v>
      </c>
      <c r="AA484" s="123">
        <v>0</v>
      </c>
      <c r="AB484" s="123">
        <v>3.1920000000000002</v>
      </c>
      <c r="AC484" s="123">
        <v>0</v>
      </c>
      <c r="AD484" s="123">
        <v>2.2071000000000001</v>
      </c>
      <c r="AE484" s="74">
        <f t="shared" si="310"/>
        <v>2.66</v>
      </c>
      <c r="AF484" s="74">
        <f t="shared" si="311"/>
        <v>0</v>
      </c>
      <c r="AG484" s="74">
        <f t="shared" si="311"/>
        <v>0</v>
      </c>
      <c r="AH484" s="74">
        <f t="shared" si="311"/>
        <v>2.66</v>
      </c>
      <c r="AI484" s="74">
        <f t="shared" si="311"/>
        <v>0</v>
      </c>
      <c r="AJ484" s="74">
        <f t="shared" si="312"/>
        <v>0</v>
      </c>
      <c r="AK484" s="123">
        <v>0</v>
      </c>
      <c r="AL484" s="123">
        <v>0</v>
      </c>
      <c r="AM484" s="123">
        <v>0</v>
      </c>
      <c r="AN484" s="123">
        <v>0</v>
      </c>
      <c r="AO484" s="74">
        <f t="shared" si="313"/>
        <v>0</v>
      </c>
      <c r="AP484" s="123">
        <v>0</v>
      </c>
      <c r="AQ484" s="123">
        <v>0</v>
      </c>
      <c r="AR484" s="123">
        <v>0</v>
      </c>
      <c r="AS484" s="123">
        <v>0</v>
      </c>
      <c r="AT484" s="74">
        <f t="shared" si="314"/>
        <v>0</v>
      </c>
      <c r="AU484" s="123">
        <v>0</v>
      </c>
      <c r="AV484" s="123">
        <v>0</v>
      </c>
      <c r="AW484" s="123">
        <v>0</v>
      </c>
      <c r="AX484" s="123">
        <v>0</v>
      </c>
      <c r="AY484" s="74">
        <f t="shared" si="315"/>
        <v>2.66</v>
      </c>
      <c r="AZ484" s="123">
        <v>0</v>
      </c>
      <c r="BA484" s="123">
        <v>0</v>
      </c>
      <c r="BB484" s="123">
        <v>2.66</v>
      </c>
      <c r="BC484" s="123">
        <v>0</v>
      </c>
      <c r="BD484" s="19"/>
      <c r="BE484" s="19"/>
      <c r="BF484" s="40"/>
      <c r="BG484" s="52"/>
      <c r="BH484" s="52"/>
      <c r="BI484" s="52"/>
      <c r="BJ484" s="41"/>
      <c r="BK484" s="1"/>
      <c r="BL484" s="1"/>
      <c r="BM484" s="19"/>
    </row>
    <row r="485" spans="1:65" ht="31.5" x14ac:dyDescent="0.25">
      <c r="A485" s="49" t="s">
        <v>880</v>
      </c>
      <c r="B485" s="62" t="s">
        <v>931</v>
      </c>
      <c r="C485" s="68" t="s">
        <v>932</v>
      </c>
      <c r="D485" s="123" t="s">
        <v>160</v>
      </c>
      <c r="E485" s="74">
        <f>SUBTOTAL(9,F485:I485)</f>
        <v>-0.2</v>
      </c>
      <c r="F485" s="74">
        <f>K485+P485+U485+Z485</f>
        <v>0</v>
      </c>
      <c r="G485" s="74">
        <f>L485+Q485+V485+AA485</f>
        <v>0</v>
      </c>
      <c r="H485" s="74">
        <f>M485+R485+W485+AB485</f>
        <v>-0.2</v>
      </c>
      <c r="I485" s="74">
        <f>N485+S485+X485+AC485</f>
        <v>0</v>
      </c>
      <c r="J485" s="74">
        <f t="shared" si="306"/>
        <v>0</v>
      </c>
      <c r="K485" s="123">
        <v>0</v>
      </c>
      <c r="L485" s="123">
        <v>0</v>
      </c>
      <c r="M485" s="123">
        <v>0</v>
      </c>
      <c r="N485" s="123">
        <v>0</v>
      </c>
      <c r="O485" s="74">
        <f t="shared" si="307"/>
        <v>-0.2</v>
      </c>
      <c r="P485" s="123">
        <v>0</v>
      </c>
      <c r="Q485" s="123">
        <v>0</v>
      </c>
      <c r="R485" s="123">
        <v>-0.2</v>
      </c>
      <c r="S485" s="123">
        <v>0</v>
      </c>
      <c r="T485" s="74">
        <f t="shared" si="308"/>
        <v>0</v>
      </c>
      <c r="U485" s="123">
        <v>0</v>
      </c>
      <c r="V485" s="123">
        <v>0</v>
      </c>
      <c r="W485" s="123">
        <v>0</v>
      </c>
      <c r="X485" s="123">
        <v>0</v>
      </c>
      <c r="Y485" s="74">
        <f t="shared" si="309"/>
        <v>0</v>
      </c>
      <c r="Z485" s="123">
        <v>0</v>
      </c>
      <c r="AA485" s="123">
        <v>0</v>
      </c>
      <c r="AB485" s="123">
        <v>0</v>
      </c>
      <c r="AC485" s="123">
        <v>0</v>
      </c>
      <c r="AD485" s="123" t="s">
        <v>160</v>
      </c>
      <c r="AE485" s="74">
        <f t="shared" si="310"/>
        <v>-0.16666667000000002</v>
      </c>
      <c r="AF485" s="74">
        <f t="shared" si="311"/>
        <v>0</v>
      </c>
      <c r="AG485" s="74">
        <f t="shared" si="311"/>
        <v>0</v>
      </c>
      <c r="AH485" s="74">
        <f t="shared" si="311"/>
        <v>-0.16666667000000002</v>
      </c>
      <c r="AI485" s="74">
        <f t="shared" si="311"/>
        <v>0</v>
      </c>
      <c r="AJ485" s="74">
        <f t="shared" si="312"/>
        <v>0</v>
      </c>
      <c r="AK485" s="123">
        <v>0</v>
      </c>
      <c r="AL485" s="123">
        <v>0</v>
      </c>
      <c r="AM485" s="123">
        <v>0</v>
      </c>
      <c r="AN485" s="123">
        <v>0</v>
      </c>
      <c r="AO485" s="74">
        <f t="shared" si="313"/>
        <v>-0.16666667000000002</v>
      </c>
      <c r="AP485" s="123">
        <v>0</v>
      </c>
      <c r="AQ485" s="123">
        <v>0</v>
      </c>
      <c r="AR485" s="123">
        <v>-0.16666667000000002</v>
      </c>
      <c r="AS485" s="123">
        <v>0</v>
      </c>
      <c r="AT485" s="74">
        <f t="shared" si="314"/>
        <v>0</v>
      </c>
      <c r="AU485" s="123">
        <v>0</v>
      </c>
      <c r="AV485" s="123">
        <v>0</v>
      </c>
      <c r="AW485" s="123">
        <v>0</v>
      </c>
      <c r="AX485" s="123">
        <v>0</v>
      </c>
      <c r="AY485" s="74">
        <f t="shared" si="315"/>
        <v>0</v>
      </c>
      <c r="AZ485" s="123">
        <v>0</v>
      </c>
      <c r="BA485" s="123">
        <v>0</v>
      </c>
      <c r="BB485" s="123">
        <v>0</v>
      </c>
      <c r="BC485" s="123">
        <v>0</v>
      </c>
      <c r="BD485" s="19"/>
      <c r="BE485" s="19"/>
      <c r="BF485" s="40"/>
      <c r="BG485" s="52"/>
      <c r="BH485" s="52"/>
      <c r="BI485" s="52"/>
      <c r="BJ485" s="41"/>
      <c r="BK485" s="1"/>
      <c r="BL485" s="1"/>
      <c r="BM485" s="19"/>
    </row>
    <row r="486" spans="1:65" ht="31.5" x14ac:dyDescent="0.25">
      <c r="A486" s="59" t="s">
        <v>880</v>
      </c>
      <c r="B486" s="85" t="s">
        <v>933</v>
      </c>
      <c r="C486" s="84" t="s">
        <v>934</v>
      </c>
      <c r="D486" s="123">
        <v>2.4</v>
      </c>
      <c r="E486" s="74">
        <f t="shared" si="304"/>
        <v>2.4000000000000004</v>
      </c>
      <c r="F486" s="74">
        <f t="shared" si="305"/>
        <v>0</v>
      </c>
      <c r="G486" s="74">
        <f t="shared" si="305"/>
        <v>0</v>
      </c>
      <c r="H486" s="74">
        <f t="shared" si="305"/>
        <v>2.4000000000000004</v>
      </c>
      <c r="I486" s="74">
        <f t="shared" si="305"/>
        <v>0</v>
      </c>
      <c r="J486" s="74">
        <f t="shared" si="306"/>
        <v>2.2000000000000002</v>
      </c>
      <c r="K486" s="123">
        <v>0</v>
      </c>
      <c r="L486" s="123">
        <v>0</v>
      </c>
      <c r="M486" s="123">
        <v>2.2000000000000002</v>
      </c>
      <c r="N486" s="123">
        <v>0</v>
      </c>
      <c r="O486" s="74">
        <f t="shared" si="307"/>
        <v>0.2</v>
      </c>
      <c r="P486" s="123">
        <v>0</v>
      </c>
      <c r="Q486" s="123">
        <v>0</v>
      </c>
      <c r="R486" s="123">
        <v>0.2</v>
      </c>
      <c r="S486" s="123">
        <v>0</v>
      </c>
      <c r="T486" s="74">
        <f t="shared" si="308"/>
        <v>0</v>
      </c>
      <c r="U486" s="123">
        <v>0</v>
      </c>
      <c r="V486" s="123">
        <v>0</v>
      </c>
      <c r="W486" s="123">
        <v>0</v>
      </c>
      <c r="X486" s="123">
        <v>0</v>
      </c>
      <c r="Y486" s="74">
        <f t="shared" si="309"/>
        <v>0</v>
      </c>
      <c r="Z486" s="123">
        <v>0</v>
      </c>
      <c r="AA486" s="123">
        <v>0</v>
      </c>
      <c r="AB486" s="123">
        <v>0</v>
      </c>
      <c r="AC486" s="123">
        <v>0</v>
      </c>
      <c r="AD486" s="123">
        <v>2</v>
      </c>
      <c r="AE486" s="74">
        <f t="shared" si="310"/>
        <v>2</v>
      </c>
      <c r="AF486" s="74">
        <f t="shared" si="311"/>
        <v>0</v>
      </c>
      <c r="AG486" s="74">
        <f t="shared" si="311"/>
        <v>0</v>
      </c>
      <c r="AH486" s="74">
        <f t="shared" si="311"/>
        <v>2</v>
      </c>
      <c r="AI486" s="74">
        <f t="shared" si="311"/>
        <v>0</v>
      </c>
      <c r="AJ486" s="74">
        <f t="shared" si="312"/>
        <v>2</v>
      </c>
      <c r="AK486" s="123">
        <v>0</v>
      </c>
      <c r="AL486" s="123">
        <v>0</v>
      </c>
      <c r="AM486" s="123">
        <v>2</v>
      </c>
      <c r="AN486" s="123">
        <v>0</v>
      </c>
      <c r="AO486" s="74">
        <f t="shared" si="313"/>
        <v>0</v>
      </c>
      <c r="AP486" s="123">
        <v>0</v>
      </c>
      <c r="AQ486" s="123">
        <v>0</v>
      </c>
      <c r="AR486" s="123">
        <v>0</v>
      </c>
      <c r="AS486" s="123">
        <v>0</v>
      </c>
      <c r="AT486" s="74">
        <f t="shared" si="314"/>
        <v>0</v>
      </c>
      <c r="AU486" s="123">
        <v>0</v>
      </c>
      <c r="AV486" s="123">
        <v>0</v>
      </c>
      <c r="AW486" s="123">
        <v>0</v>
      </c>
      <c r="AX486" s="123">
        <v>0</v>
      </c>
      <c r="AY486" s="74">
        <f t="shared" si="315"/>
        <v>0</v>
      </c>
      <c r="AZ486" s="123">
        <v>0</v>
      </c>
      <c r="BA486" s="123">
        <v>0</v>
      </c>
      <c r="BB486" s="123">
        <v>0</v>
      </c>
      <c r="BC486" s="123">
        <v>0</v>
      </c>
      <c r="BD486" s="19"/>
      <c r="BE486" s="19"/>
      <c r="BF486" s="40"/>
      <c r="BG486" s="52"/>
      <c r="BH486" s="52"/>
      <c r="BI486" s="52"/>
      <c r="BJ486" s="41"/>
      <c r="BK486" s="1"/>
      <c r="BL486" s="1"/>
      <c r="BM486" s="19"/>
    </row>
    <row r="487" spans="1:65" ht="31.5" x14ac:dyDescent="0.25">
      <c r="A487" s="49" t="s">
        <v>880</v>
      </c>
      <c r="B487" s="62" t="s">
        <v>935</v>
      </c>
      <c r="C487" s="68" t="s">
        <v>936</v>
      </c>
      <c r="D487" s="123">
        <v>3.3652284300000002</v>
      </c>
      <c r="E487" s="74">
        <f t="shared" si="304"/>
        <v>0</v>
      </c>
      <c r="F487" s="74">
        <f t="shared" si="305"/>
        <v>0</v>
      </c>
      <c r="G487" s="74">
        <f t="shared" si="305"/>
        <v>0</v>
      </c>
      <c r="H487" s="74">
        <f t="shared" si="305"/>
        <v>0</v>
      </c>
      <c r="I487" s="74">
        <f t="shared" si="305"/>
        <v>0</v>
      </c>
      <c r="J487" s="74">
        <f t="shared" si="306"/>
        <v>0</v>
      </c>
      <c r="K487" s="123">
        <v>0</v>
      </c>
      <c r="L487" s="123">
        <v>0</v>
      </c>
      <c r="M487" s="123">
        <v>0</v>
      </c>
      <c r="N487" s="123">
        <v>0</v>
      </c>
      <c r="O487" s="74">
        <f t="shared" si="307"/>
        <v>0</v>
      </c>
      <c r="P487" s="123">
        <v>0</v>
      </c>
      <c r="Q487" s="123">
        <v>0</v>
      </c>
      <c r="R487" s="123">
        <v>0</v>
      </c>
      <c r="S487" s="123">
        <v>0</v>
      </c>
      <c r="T487" s="74">
        <f t="shared" si="308"/>
        <v>0</v>
      </c>
      <c r="U487" s="123">
        <v>0</v>
      </c>
      <c r="V487" s="123">
        <v>0</v>
      </c>
      <c r="W487" s="123">
        <v>0</v>
      </c>
      <c r="X487" s="123">
        <v>0</v>
      </c>
      <c r="Y487" s="74">
        <f t="shared" si="309"/>
        <v>0</v>
      </c>
      <c r="Z487" s="123">
        <v>0</v>
      </c>
      <c r="AA487" s="123">
        <v>0</v>
      </c>
      <c r="AB487" s="123">
        <v>0</v>
      </c>
      <c r="AC487" s="123">
        <v>0</v>
      </c>
      <c r="AD487" s="123">
        <v>2.8043570299999998</v>
      </c>
      <c r="AE487" s="74">
        <f t="shared" si="310"/>
        <v>0</v>
      </c>
      <c r="AF487" s="74">
        <f t="shared" si="311"/>
        <v>0</v>
      </c>
      <c r="AG487" s="74">
        <f t="shared" si="311"/>
        <v>0</v>
      </c>
      <c r="AH487" s="74">
        <f t="shared" si="311"/>
        <v>0</v>
      </c>
      <c r="AI487" s="74">
        <f t="shared" si="311"/>
        <v>0</v>
      </c>
      <c r="AJ487" s="74">
        <f t="shared" si="312"/>
        <v>0</v>
      </c>
      <c r="AK487" s="123">
        <v>0</v>
      </c>
      <c r="AL487" s="123">
        <v>0</v>
      </c>
      <c r="AM487" s="123">
        <v>0</v>
      </c>
      <c r="AN487" s="123">
        <v>0</v>
      </c>
      <c r="AO487" s="74">
        <f t="shared" si="313"/>
        <v>0</v>
      </c>
      <c r="AP487" s="123">
        <v>0</v>
      </c>
      <c r="AQ487" s="123">
        <v>0</v>
      </c>
      <c r="AR487" s="123">
        <v>0</v>
      </c>
      <c r="AS487" s="123">
        <v>0</v>
      </c>
      <c r="AT487" s="74">
        <f t="shared" si="314"/>
        <v>0</v>
      </c>
      <c r="AU487" s="123">
        <v>0</v>
      </c>
      <c r="AV487" s="123">
        <v>0</v>
      </c>
      <c r="AW487" s="123">
        <v>0</v>
      </c>
      <c r="AX487" s="123">
        <v>0</v>
      </c>
      <c r="AY487" s="74">
        <f t="shared" si="315"/>
        <v>0</v>
      </c>
      <c r="AZ487" s="123">
        <v>0</v>
      </c>
      <c r="BA487" s="123">
        <v>0</v>
      </c>
      <c r="BB487" s="123">
        <v>0</v>
      </c>
      <c r="BC487" s="123">
        <v>0</v>
      </c>
      <c r="BD487" s="19"/>
      <c r="BE487" s="19"/>
      <c r="BF487" s="40"/>
      <c r="BG487" s="52"/>
      <c r="BH487" s="52"/>
      <c r="BI487" s="52"/>
      <c r="BJ487" s="41"/>
      <c r="BK487" s="1"/>
      <c r="BL487" s="1"/>
      <c r="BM487" s="19"/>
    </row>
    <row r="488" spans="1:65" ht="31.5" x14ac:dyDescent="0.25">
      <c r="A488" s="49" t="s">
        <v>880</v>
      </c>
      <c r="B488" s="62" t="s">
        <v>937</v>
      </c>
      <c r="C488" s="68" t="s">
        <v>938</v>
      </c>
      <c r="D488" s="123">
        <v>3.733152</v>
      </c>
      <c r="E488" s="74">
        <f t="shared" si="304"/>
        <v>0</v>
      </c>
      <c r="F488" s="74">
        <f t="shared" si="305"/>
        <v>0</v>
      </c>
      <c r="G488" s="74">
        <f t="shared" si="305"/>
        <v>0</v>
      </c>
      <c r="H488" s="74">
        <f t="shared" si="305"/>
        <v>0</v>
      </c>
      <c r="I488" s="74">
        <f t="shared" si="305"/>
        <v>0</v>
      </c>
      <c r="J488" s="74">
        <f t="shared" si="306"/>
        <v>0</v>
      </c>
      <c r="K488" s="123">
        <v>0</v>
      </c>
      <c r="L488" s="123">
        <v>0</v>
      </c>
      <c r="M488" s="123">
        <v>0</v>
      </c>
      <c r="N488" s="123">
        <v>0</v>
      </c>
      <c r="O488" s="74">
        <f>SUBTOTAL(9,P488:S488)</f>
        <v>0</v>
      </c>
      <c r="P488" s="123">
        <v>0</v>
      </c>
      <c r="Q488" s="123">
        <v>0</v>
      </c>
      <c r="R488" s="123">
        <v>0</v>
      </c>
      <c r="S488" s="123">
        <v>0</v>
      </c>
      <c r="T488" s="74">
        <f t="shared" si="308"/>
        <v>0</v>
      </c>
      <c r="U488" s="123">
        <v>0</v>
      </c>
      <c r="V488" s="123">
        <v>0</v>
      </c>
      <c r="W488" s="123">
        <v>0</v>
      </c>
      <c r="X488" s="123">
        <v>0</v>
      </c>
      <c r="Y488" s="74">
        <f t="shared" si="309"/>
        <v>0</v>
      </c>
      <c r="Z488" s="123">
        <v>0</v>
      </c>
      <c r="AA488" s="123">
        <v>0</v>
      </c>
      <c r="AB488" s="123">
        <v>0</v>
      </c>
      <c r="AC488" s="123">
        <v>0</v>
      </c>
      <c r="AD488" s="123">
        <v>3.1109599999999999</v>
      </c>
      <c r="AE488" s="74">
        <f t="shared" si="310"/>
        <v>0</v>
      </c>
      <c r="AF488" s="74">
        <f t="shared" si="311"/>
        <v>0</v>
      </c>
      <c r="AG488" s="74">
        <f t="shared" si="311"/>
        <v>0</v>
      </c>
      <c r="AH488" s="74">
        <f t="shared" si="311"/>
        <v>0</v>
      </c>
      <c r="AI488" s="74">
        <f t="shared" si="311"/>
        <v>0</v>
      </c>
      <c r="AJ488" s="74">
        <f t="shared" si="312"/>
        <v>0</v>
      </c>
      <c r="AK488" s="123">
        <v>0</v>
      </c>
      <c r="AL488" s="123">
        <v>0</v>
      </c>
      <c r="AM488" s="123">
        <v>0</v>
      </c>
      <c r="AN488" s="123">
        <v>0</v>
      </c>
      <c r="AO488" s="74">
        <f t="shared" si="313"/>
        <v>0</v>
      </c>
      <c r="AP488" s="123">
        <v>0</v>
      </c>
      <c r="AQ488" s="123">
        <v>0</v>
      </c>
      <c r="AR488" s="123">
        <v>0</v>
      </c>
      <c r="AS488" s="123">
        <v>0</v>
      </c>
      <c r="AT488" s="74">
        <f t="shared" si="314"/>
        <v>0</v>
      </c>
      <c r="AU488" s="123">
        <v>0</v>
      </c>
      <c r="AV488" s="123">
        <v>0</v>
      </c>
      <c r="AW488" s="123">
        <v>0</v>
      </c>
      <c r="AX488" s="123">
        <v>0</v>
      </c>
      <c r="AY488" s="74">
        <f t="shared" si="315"/>
        <v>0</v>
      </c>
      <c r="AZ488" s="123">
        <v>0</v>
      </c>
      <c r="BA488" s="123">
        <v>0</v>
      </c>
      <c r="BB488" s="123">
        <v>0</v>
      </c>
      <c r="BC488" s="123">
        <v>0</v>
      </c>
      <c r="BD488" s="19"/>
      <c r="BE488" s="19"/>
      <c r="BF488" s="40"/>
      <c r="BG488" s="52"/>
      <c r="BH488" s="52"/>
      <c r="BI488" s="52"/>
      <c r="BJ488" s="41"/>
      <c r="BK488" s="1"/>
      <c r="BL488" s="1"/>
      <c r="BM488" s="19"/>
    </row>
    <row r="489" spans="1:65" ht="47.25" x14ac:dyDescent="0.25">
      <c r="A489" s="49" t="s">
        <v>880</v>
      </c>
      <c r="B489" s="62" t="s">
        <v>939</v>
      </c>
      <c r="C489" s="68" t="s">
        <v>940</v>
      </c>
      <c r="D489" s="123">
        <v>12.12699029</v>
      </c>
      <c r="E489" s="74">
        <f t="shared" si="304"/>
        <v>0</v>
      </c>
      <c r="F489" s="74">
        <f t="shared" si="305"/>
        <v>0</v>
      </c>
      <c r="G489" s="74">
        <f t="shared" si="305"/>
        <v>0</v>
      </c>
      <c r="H489" s="74">
        <f t="shared" si="305"/>
        <v>0</v>
      </c>
      <c r="I489" s="74">
        <f t="shared" si="305"/>
        <v>0</v>
      </c>
      <c r="J489" s="74">
        <f t="shared" si="306"/>
        <v>0</v>
      </c>
      <c r="K489" s="123">
        <v>0</v>
      </c>
      <c r="L489" s="123">
        <v>0</v>
      </c>
      <c r="M489" s="123">
        <v>0</v>
      </c>
      <c r="N489" s="123">
        <v>0</v>
      </c>
      <c r="O489" s="74">
        <f t="shared" si="307"/>
        <v>0</v>
      </c>
      <c r="P489" s="123">
        <v>0</v>
      </c>
      <c r="Q489" s="123">
        <v>0</v>
      </c>
      <c r="R489" s="123">
        <v>0</v>
      </c>
      <c r="S489" s="123">
        <v>0</v>
      </c>
      <c r="T489" s="74">
        <f t="shared" si="308"/>
        <v>0</v>
      </c>
      <c r="U489" s="123">
        <v>0</v>
      </c>
      <c r="V489" s="123">
        <v>0</v>
      </c>
      <c r="W489" s="123">
        <v>0</v>
      </c>
      <c r="X489" s="123">
        <v>0</v>
      </c>
      <c r="Y489" s="74">
        <f t="shared" si="309"/>
        <v>0</v>
      </c>
      <c r="Z489" s="123">
        <v>0</v>
      </c>
      <c r="AA489" s="123">
        <v>0</v>
      </c>
      <c r="AB489" s="123">
        <v>0</v>
      </c>
      <c r="AC489" s="123">
        <v>0</v>
      </c>
      <c r="AD489" s="123">
        <v>10.10582524</v>
      </c>
      <c r="AE489" s="74">
        <f t="shared" si="310"/>
        <v>0</v>
      </c>
      <c r="AF489" s="74">
        <f t="shared" si="311"/>
        <v>0</v>
      </c>
      <c r="AG489" s="74">
        <f t="shared" si="311"/>
        <v>0</v>
      </c>
      <c r="AH489" s="74">
        <f t="shared" si="311"/>
        <v>0</v>
      </c>
      <c r="AI489" s="74">
        <f t="shared" si="311"/>
        <v>0</v>
      </c>
      <c r="AJ489" s="74">
        <f t="shared" si="312"/>
        <v>0</v>
      </c>
      <c r="AK489" s="123">
        <v>0</v>
      </c>
      <c r="AL489" s="123">
        <v>0</v>
      </c>
      <c r="AM489" s="123">
        <v>0</v>
      </c>
      <c r="AN489" s="123">
        <v>0</v>
      </c>
      <c r="AO489" s="74">
        <f t="shared" si="313"/>
        <v>0</v>
      </c>
      <c r="AP489" s="123">
        <v>0</v>
      </c>
      <c r="AQ489" s="123">
        <v>0</v>
      </c>
      <c r="AR489" s="123">
        <v>0</v>
      </c>
      <c r="AS489" s="123">
        <v>0</v>
      </c>
      <c r="AT489" s="74">
        <f t="shared" si="314"/>
        <v>0</v>
      </c>
      <c r="AU489" s="123">
        <v>0</v>
      </c>
      <c r="AV489" s="123">
        <v>0</v>
      </c>
      <c r="AW489" s="123">
        <v>0</v>
      </c>
      <c r="AX489" s="123">
        <v>0</v>
      </c>
      <c r="AY489" s="74">
        <f t="shared" si="315"/>
        <v>0</v>
      </c>
      <c r="AZ489" s="123">
        <v>0</v>
      </c>
      <c r="BA489" s="123">
        <v>0</v>
      </c>
      <c r="BB489" s="123">
        <v>0</v>
      </c>
      <c r="BC489" s="123">
        <v>0</v>
      </c>
      <c r="BD489" s="19"/>
      <c r="BE489" s="19"/>
      <c r="BF489" s="40"/>
      <c r="BG489" s="52"/>
      <c r="BH489" s="52"/>
      <c r="BI489" s="52"/>
      <c r="BJ489" s="41"/>
      <c r="BK489" s="1"/>
      <c r="BL489" s="1"/>
      <c r="BM489" s="19"/>
    </row>
    <row r="490" spans="1:65" ht="15.75" x14ac:dyDescent="0.25">
      <c r="A490" s="49" t="s">
        <v>880</v>
      </c>
      <c r="B490" s="62" t="s">
        <v>941</v>
      </c>
      <c r="C490" s="68" t="s">
        <v>942</v>
      </c>
      <c r="D490" s="123">
        <v>31.582919950000001</v>
      </c>
      <c r="E490" s="74">
        <f t="shared" si="304"/>
        <v>0</v>
      </c>
      <c r="F490" s="74">
        <f t="shared" si="305"/>
        <v>0</v>
      </c>
      <c r="G490" s="74">
        <f t="shared" si="305"/>
        <v>0</v>
      </c>
      <c r="H490" s="74">
        <f t="shared" si="305"/>
        <v>0</v>
      </c>
      <c r="I490" s="74">
        <f t="shared" si="305"/>
        <v>0</v>
      </c>
      <c r="J490" s="74">
        <f t="shared" si="306"/>
        <v>0</v>
      </c>
      <c r="K490" s="123">
        <v>0</v>
      </c>
      <c r="L490" s="123">
        <v>0</v>
      </c>
      <c r="M490" s="123">
        <v>0</v>
      </c>
      <c r="N490" s="123">
        <v>0</v>
      </c>
      <c r="O490" s="74">
        <f t="shared" si="307"/>
        <v>0</v>
      </c>
      <c r="P490" s="123">
        <v>0</v>
      </c>
      <c r="Q490" s="123">
        <v>0</v>
      </c>
      <c r="R490" s="123">
        <v>0</v>
      </c>
      <c r="S490" s="123">
        <v>0</v>
      </c>
      <c r="T490" s="74">
        <f t="shared" si="308"/>
        <v>0</v>
      </c>
      <c r="U490" s="123">
        <v>0</v>
      </c>
      <c r="V490" s="123">
        <v>0</v>
      </c>
      <c r="W490" s="123">
        <v>0</v>
      </c>
      <c r="X490" s="123">
        <v>0</v>
      </c>
      <c r="Y490" s="74">
        <f t="shared" si="309"/>
        <v>0</v>
      </c>
      <c r="Z490" s="123">
        <v>0</v>
      </c>
      <c r="AA490" s="123">
        <v>0</v>
      </c>
      <c r="AB490" s="123">
        <v>0</v>
      </c>
      <c r="AC490" s="123">
        <v>0</v>
      </c>
      <c r="AD490" s="123">
        <v>26.319099959999999</v>
      </c>
      <c r="AE490" s="74">
        <f t="shared" si="310"/>
        <v>0</v>
      </c>
      <c r="AF490" s="74">
        <f t="shared" si="311"/>
        <v>0</v>
      </c>
      <c r="AG490" s="74">
        <f t="shared" si="311"/>
        <v>0</v>
      </c>
      <c r="AH490" s="74">
        <f t="shared" si="311"/>
        <v>0</v>
      </c>
      <c r="AI490" s="74">
        <f t="shared" si="311"/>
        <v>0</v>
      </c>
      <c r="AJ490" s="74">
        <f t="shared" si="312"/>
        <v>0</v>
      </c>
      <c r="AK490" s="123">
        <v>0</v>
      </c>
      <c r="AL490" s="123">
        <v>0</v>
      </c>
      <c r="AM490" s="123">
        <v>0</v>
      </c>
      <c r="AN490" s="123">
        <v>0</v>
      </c>
      <c r="AO490" s="74">
        <f t="shared" si="313"/>
        <v>0</v>
      </c>
      <c r="AP490" s="123">
        <v>0</v>
      </c>
      <c r="AQ490" s="123">
        <v>0</v>
      </c>
      <c r="AR490" s="123">
        <v>0</v>
      </c>
      <c r="AS490" s="123">
        <v>0</v>
      </c>
      <c r="AT490" s="74">
        <f t="shared" si="314"/>
        <v>0</v>
      </c>
      <c r="AU490" s="123">
        <v>0</v>
      </c>
      <c r="AV490" s="123">
        <v>0</v>
      </c>
      <c r="AW490" s="123">
        <v>0</v>
      </c>
      <c r="AX490" s="123">
        <v>0</v>
      </c>
      <c r="AY490" s="74">
        <f t="shared" si="315"/>
        <v>0</v>
      </c>
      <c r="AZ490" s="123">
        <v>0</v>
      </c>
      <c r="BA490" s="123">
        <v>0</v>
      </c>
      <c r="BB490" s="123">
        <v>0</v>
      </c>
      <c r="BC490" s="123">
        <v>0</v>
      </c>
      <c r="BD490" s="19"/>
      <c r="BE490" s="19"/>
      <c r="BF490" s="40"/>
      <c r="BG490" s="52"/>
      <c r="BH490" s="52"/>
      <c r="BI490" s="52"/>
      <c r="BJ490" s="41"/>
      <c r="BK490" s="1"/>
      <c r="BL490" s="1"/>
      <c r="BM490" s="19"/>
    </row>
    <row r="491" spans="1:65" ht="31.5" x14ac:dyDescent="0.25">
      <c r="A491" s="49" t="s">
        <v>880</v>
      </c>
      <c r="B491" s="62" t="s">
        <v>943</v>
      </c>
      <c r="C491" s="68" t="s">
        <v>944</v>
      </c>
      <c r="D491" s="123">
        <v>1.50407767</v>
      </c>
      <c r="E491" s="74">
        <f t="shared" si="304"/>
        <v>1.549272</v>
      </c>
      <c r="F491" s="74">
        <f t="shared" si="305"/>
        <v>0</v>
      </c>
      <c r="G491" s="74">
        <f t="shared" si="305"/>
        <v>0</v>
      </c>
      <c r="H491" s="74">
        <f t="shared" si="305"/>
        <v>1.549272</v>
      </c>
      <c r="I491" s="74">
        <f t="shared" si="305"/>
        <v>0</v>
      </c>
      <c r="J491" s="74">
        <f t="shared" si="306"/>
        <v>0</v>
      </c>
      <c r="K491" s="123">
        <v>0</v>
      </c>
      <c r="L491" s="123">
        <v>0</v>
      </c>
      <c r="M491" s="123">
        <v>0</v>
      </c>
      <c r="N491" s="123">
        <v>0</v>
      </c>
      <c r="O491" s="74">
        <f>SUBTOTAL(9,P491:S491)</f>
        <v>0</v>
      </c>
      <c r="P491" s="123">
        <v>0</v>
      </c>
      <c r="Q491" s="123">
        <v>0</v>
      </c>
      <c r="R491" s="123">
        <v>0</v>
      </c>
      <c r="S491" s="123">
        <v>0</v>
      </c>
      <c r="T491" s="74">
        <f t="shared" si="308"/>
        <v>0</v>
      </c>
      <c r="U491" s="123">
        <v>0</v>
      </c>
      <c r="V491" s="123">
        <v>0</v>
      </c>
      <c r="W491" s="123">
        <v>0</v>
      </c>
      <c r="X491" s="123">
        <v>0</v>
      </c>
      <c r="Y491" s="74">
        <f t="shared" si="309"/>
        <v>1.549272</v>
      </c>
      <c r="Z491" s="123">
        <v>0</v>
      </c>
      <c r="AA491" s="123">
        <v>0</v>
      </c>
      <c r="AB491" s="123">
        <v>1.549272</v>
      </c>
      <c r="AC491" s="123">
        <v>0</v>
      </c>
      <c r="AD491" s="123">
        <v>1.2533980600000001</v>
      </c>
      <c r="AE491" s="74">
        <f t="shared" si="310"/>
        <v>1.2910599999999999</v>
      </c>
      <c r="AF491" s="74">
        <f t="shared" si="311"/>
        <v>0</v>
      </c>
      <c r="AG491" s="74">
        <f t="shared" si="311"/>
        <v>0</v>
      </c>
      <c r="AH491" s="74">
        <f t="shared" si="311"/>
        <v>1.2910599999999999</v>
      </c>
      <c r="AI491" s="74">
        <f t="shared" si="311"/>
        <v>0</v>
      </c>
      <c r="AJ491" s="74">
        <f t="shared" si="312"/>
        <v>0</v>
      </c>
      <c r="AK491" s="123">
        <v>0</v>
      </c>
      <c r="AL491" s="123">
        <v>0</v>
      </c>
      <c r="AM491" s="123">
        <v>0</v>
      </c>
      <c r="AN491" s="123">
        <v>0</v>
      </c>
      <c r="AO491" s="74">
        <f t="shared" si="313"/>
        <v>0</v>
      </c>
      <c r="AP491" s="123">
        <v>0</v>
      </c>
      <c r="AQ491" s="123">
        <v>0</v>
      </c>
      <c r="AR491" s="123">
        <v>0</v>
      </c>
      <c r="AS491" s="123">
        <v>0</v>
      </c>
      <c r="AT491" s="74">
        <f t="shared" si="314"/>
        <v>0</v>
      </c>
      <c r="AU491" s="123">
        <v>0</v>
      </c>
      <c r="AV491" s="123">
        <v>0</v>
      </c>
      <c r="AW491" s="123">
        <v>0</v>
      </c>
      <c r="AX491" s="123">
        <v>0</v>
      </c>
      <c r="AY491" s="74">
        <f t="shared" si="315"/>
        <v>1.2910599999999999</v>
      </c>
      <c r="AZ491" s="123">
        <v>0</v>
      </c>
      <c r="BA491" s="123">
        <v>0</v>
      </c>
      <c r="BB491" s="123">
        <v>1.2910599999999999</v>
      </c>
      <c r="BC491" s="123">
        <v>0</v>
      </c>
      <c r="BD491" s="19"/>
      <c r="BE491" s="19"/>
      <c r="BF491" s="40"/>
      <c r="BG491" s="52"/>
      <c r="BH491" s="52"/>
      <c r="BI491" s="52"/>
      <c r="BJ491" s="41"/>
      <c r="BK491" s="1"/>
      <c r="BL491" s="1"/>
      <c r="BM491" s="19"/>
    </row>
    <row r="492" spans="1:65" ht="78.75" x14ac:dyDescent="0.25">
      <c r="A492" s="49" t="s">
        <v>880</v>
      </c>
      <c r="B492" s="62" t="s">
        <v>945</v>
      </c>
      <c r="C492" s="68" t="s">
        <v>946</v>
      </c>
      <c r="D492" s="123" t="s">
        <v>160</v>
      </c>
      <c r="E492" s="74">
        <f t="shared" si="304"/>
        <v>27.776999999999997</v>
      </c>
      <c r="F492" s="74">
        <f t="shared" si="305"/>
        <v>0</v>
      </c>
      <c r="G492" s="74">
        <f t="shared" si="305"/>
        <v>0</v>
      </c>
      <c r="H492" s="74">
        <f t="shared" si="305"/>
        <v>0</v>
      </c>
      <c r="I492" s="74">
        <f t="shared" si="305"/>
        <v>27.776999999999997</v>
      </c>
      <c r="J492" s="74">
        <f t="shared" si="306"/>
        <v>0</v>
      </c>
      <c r="K492" s="123">
        <v>0</v>
      </c>
      <c r="L492" s="123">
        <v>0</v>
      </c>
      <c r="M492" s="123">
        <v>0</v>
      </c>
      <c r="N492" s="123">
        <v>0</v>
      </c>
      <c r="O492" s="74">
        <f t="shared" si="307"/>
        <v>22.493099999999998</v>
      </c>
      <c r="P492" s="123">
        <v>0</v>
      </c>
      <c r="Q492" s="123">
        <v>0</v>
      </c>
      <c r="R492" s="123">
        <v>0</v>
      </c>
      <c r="S492" s="123">
        <v>22.493099999999998</v>
      </c>
      <c r="T492" s="74">
        <f t="shared" si="308"/>
        <v>4.08</v>
      </c>
      <c r="U492" s="123">
        <v>0</v>
      </c>
      <c r="V492" s="123">
        <v>0</v>
      </c>
      <c r="W492" s="123">
        <v>0</v>
      </c>
      <c r="X492" s="123">
        <v>4.08</v>
      </c>
      <c r="Y492" s="74">
        <f t="shared" si="309"/>
        <v>1.2039000000000002</v>
      </c>
      <c r="Z492" s="123">
        <v>0</v>
      </c>
      <c r="AA492" s="123">
        <v>0</v>
      </c>
      <c r="AB492" s="123">
        <v>0</v>
      </c>
      <c r="AC492" s="123">
        <v>1.2039000000000002</v>
      </c>
      <c r="AD492" s="123" t="s">
        <v>160</v>
      </c>
      <c r="AE492" s="74">
        <f t="shared" si="310"/>
        <v>24.9039</v>
      </c>
      <c r="AF492" s="74">
        <f t="shared" si="311"/>
        <v>0</v>
      </c>
      <c r="AG492" s="74">
        <f t="shared" si="311"/>
        <v>0</v>
      </c>
      <c r="AH492" s="74">
        <f t="shared" si="311"/>
        <v>0</v>
      </c>
      <c r="AI492" s="74">
        <f t="shared" si="311"/>
        <v>24.9039</v>
      </c>
      <c r="AJ492" s="74">
        <f t="shared" si="312"/>
        <v>0</v>
      </c>
      <c r="AK492" s="123">
        <v>0</v>
      </c>
      <c r="AL492" s="123">
        <v>0</v>
      </c>
      <c r="AM492" s="123">
        <v>0</v>
      </c>
      <c r="AN492" s="123">
        <v>0</v>
      </c>
      <c r="AO492" s="74">
        <f t="shared" si="313"/>
        <v>19.94425</v>
      </c>
      <c r="AP492" s="123">
        <v>0</v>
      </c>
      <c r="AQ492" s="123">
        <v>0</v>
      </c>
      <c r="AR492" s="123">
        <v>0</v>
      </c>
      <c r="AS492" s="123">
        <v>19.94425</v>
      </c>
      <c r="AT492" s="74">
        <f t="shared" si="314"/>
        <v>3.1999999999999993</v>
      </c>
      <c r="AU492" s="123">
        <v>0</v>
      </c>
      <c r="AV492" s="123">
        <v>0</v>
      </c>
      <c r="AW492" s="123">
        <v>0</v>
      </c>
      <c r="AX492" s="123">
        <v>3.1999999999999993</v>
      </c>
      <c r="AY492" s="74">
        <f t="shared" si="315"/>
        <v>1.7596500000000006</v>
      </c>
      <c r="AZ492" s="123">
        <v>0</v>
      </c>
      <c r="BA492" s="123">
        <v>0</v>
      </c>
      <c r="BB492" s="123">
        <v>0</v>
      </c>
      <c r="BC492" s="123">
        <v>1.7596500000000006</v>
      </c>
      <c r="BD492" s="19"/>
      <c r="BE492" s="19"/>
      <c r="BF492" s="40"/>
      <c r="BG492" s="52"/>
      <c r="BH492" s="52"/>
      <c r="BI492" s="52"/>
      <c r="BJ492" s="41"/>
      <c r="BK492" s="1"/>
      <c r="BL492" s="1"/>
      <c r="BM492" s="19"/>
    </row>
    <row r="493" spans="1:65" ht="78.75" x14ac:dyDescent="0.25">
      <c r="A493" s="49" t="s">
        <v>880</v>
      </c>
      <c r="B493" s="62" t="s">
        <v>947</v>
      </c>
      <c r="C493" s="68" t="s">
        <v>948</v>
      </c>
      <c r="D493" s="123">
        <v>48</v>
      </c>
      <c r="E493" s="74">
        <f t="shared" si="304"/>
        <v>0</v>
      </c>
      <c r="F493" s="74">
        <f t="shared" ref="F493:I493" si="318">K493+P493+U493+Z493</f>
        <v>0</v>
      </c>
      <c r="G493" s="74">
        <f t="shared" si="318"/>
        <v>0</v>
      </c>
      <c r="H493" s="74">
        <f t="shared" si="318"/>
        <v>0</v>
      </c>
      <c r="I493" s="74">
        <f t="shared" si="318"/>
        <v>0</v>
      </c>
      <c r="J493" s="74">
        <f t="shared" si="306"/>
        <v>0</v>
      </c>
      <c r="K493" s="123">
        <v>0</v>
      </c>
      <c r="L493" s="123">
        <v>0</v>
      </c>
      <c r="M493" s="123">
        <v>0</v>
      </c>
      <c r="N493" s="123">
        <v>0</v>
      </c>
      <c r="O493" s="74">
        <f>SUBTOTAL(9,P493:S493)</f>
        <v>0</v>
      </c>
      <c r="P493" s="123">
        <v>0</v>
      </c>
      <c r="Q493" s="123">
        <v>0</v>
      </c>
      <c r="R493" s="123">
        <v>0</v>
      </c>
      <c r="S493" s="123">
        <v>0</v>
      </c>
      <c r="T493" s="74">
        <f t="shared" si="308"/>
        <v>0</v>
      </c>
      <c r="U493" s="123">
        <v>0</v>
      </c>
      <c r="V493" s="123">
        <v>0</v>
      </c>
      <c r="W493" s="123">
        <v>0</v>
      </c>
      <c r="X493" s="123">
        <v>0</v>
      </c>
      <c r="Y493" s="74">
        <f t="shared" si="309"/>
        <v>0</v>
      </c>
      <c r="Z493" s="123">
        <v>0</v>
      </c>
      <c r="AA493" s="123">
        <v>0</v>
      </c>
      <c r="AB493" s="123">
        <v>0</v>
      </c>
      <c r="AC493" s="123">
        <v>0</v>
      </c>
      <c r="AD493" s="123">
        <v>40</v>
      </c>
      <c r="AE493" s="74">
        <f t="shared" si="310"/>
        <v>0</v>
      </c>
      <c r="AF493" s="74">
        <f t="shared" si="311"/>
        <v>0</v>
      </c>
      <c r="AG493" s="74">
        <f t="shared" si="311"/>
        <v>0</v>
      </c>
      <c r="AH493" s="74">
        <f t="shared" si="311"/>
        <v>0</v>
      </c>
      <c r="AI493" s="74">
        <f t="shared" si="311"/>
        <v>0</v>
      </c>
      <c r="AJ493" s="74">
        <f t="shared" si="312"/>
        <v>0</v>
      </c>
      <c r="AK493" s="123">
        <v>0</v>
      </c>
      <c r="AL493" s="123">
        <v>0</v>
      </c>
      <c r="AM493" s="123">
        <v>0</v>
      </c>
      <c r="AN493" s="123">
        <v>0</v>
      </c>
      <c r="AO493" s="74">
        <f t="shared" si="313"/>
        <v>0</v>
      </c>
      <c r="AP493" s="123">
        <v>0</v>
      </c>
      <c r="AQ493" s="123">
        <v>0</v>
      </c>
      <c r="AR493" s="123">
        <v>0</v>
      </c>
      <c r="AS493" s="123">
        <v>0</v>
      </c>
      <c r="AT493" s="74">
        <f t="shared" si="314"/>
        <v>0</v>
      </c>
      <c r="AU493" s="123">
        <v>0</v>
      </c>
      <c r="AV493" s="123">
        <v>0</v>
      </c>
      <c r="AW493" s="123">
        <v>0</v>
      </c>
      <c r="AX493" s="123">
        <v>0</v>
      </c>
      <c r="AY493" s="74">
        <f t="shared" si="315"/>
        <v>0</v>
      </c>
      <c r="AZ493" s="123">
        <v>0</v>
      </c>
      <c r="BA493" s="123">
        <v>0</v>
      </c>
      <c r="BB493" s="123">
        <v>0</v>
      </c>
      <c r="BC493" s="123">
        <v>0</v>
      </c>
      <c r="BD493" s="19"/>
      <c r="BE493" s="19"/>
      <c r="BF493" s="40"/>
      <c r="BG493" s="52"/>
      <c r="BH493" s="52"/>
      <c r="BI493" s="52"/>
      <c r="BJ493" s="41"/>
      <c r="BK493" s="1"/>
      <c r="BL493" s="1"/>
      <c r="BM493" s="19"/>
    </row>
    <row r="494" spans="1:65" s="19" customFormat="1" ht="15.75" x14ac:dyDescent="0.25">
      <c r="A494" s="45" t="s">
        <v>949</v>
      </c>
      <c r="B494" s="48" t="s">
        <v>950</v>
      </c>
      <c r="C494" s="47" t="s">
        <v>79</v>
      </c>
      <c r="D494" s="122">
        <f t="shared" ref="D494:BC494" si="319">SUM(D495,D512,D528,D559,D566,D572,D573)</f>
        <v>1310.7589158085998</v>
      </c>
      <c r="E494" s="122">
        <f t="shared" si="319"/>
        <v>684.60642197999994</v>
      </c>
      <c r="F494" s="122">
        <f t="shared" si="319"/>
        <v>25.290584500000005</v>
      </c>
      <c r="G494" s="122">
        <f t="shared" si="319"/>
        <v>268.74406408999999</v>
      </c>
      <c r="H494" s="122">
        <f t="shared" si="319"/>
        <v>373.21306791999996</v>
      </c>
      <c r="I494" s="122">
        <f t="shared" si="319"/>
        <v>17.358705470000004</v>
      </c>
      <c r="J494" s="122">
        <f t="shared" si="319"/>
        <v>85.145689570000002</v>
      </c>
      <c r="K494" s="122">
        <f t="shared" si="319"/>
        <v>7.80390534</v>
      </c>
      <c r="L494" s="122">
        <f t="shared" si="319"/>
        <v>54.629077209999998</v>
      </c>
      <c r="M494" s="122">
        <f t="shared" si="319"/>
        <v>18.443810979999999</v>
      </c>
      <c r="N494" s="122">
        <f t="shared" si="319"/>
        <v>4.2688960399999996</v>
      </c>
      <c r="O494" s="122">
        <f t="shared" si="319"/>
        <v>119.97774887999999</v>
      </c>
      <c r="P494" s="122">
        <f t="shared" si="319"/>
        <v>4.4412619500000003</v>
      </c>
      <c r="Q494" s="122">
        <f t="shared" si="319"/>
        <v>71.568298760000005</v>
      </c>
      <c r="R494" s="122">
        <f t="shared" si="319"/>
        <v>40.657982420000003</v>
      </c>
      <c r="S494" s="122">
        <f t="shared" si="319"/>
        <v>3.3102057499999997</v>
      </c>
      <c r="T494" s="122">
        <f t="shared" si="319"/>
        <v>166.33598859</v>
      </c>
      <c r="U494" s="122">
        <f t="shared" si="319"/>
        <v>3.5630372600000002</v>
      </c>
      <c r="V494" s="122">
        <f t="shared" si="319"/>
        <v>77.937048099999998</v>
      </c>
      <c r="W494" s="122">
        <f t="shared" si="319"/>
        <v>82.288628739999993</v>
      </c>
      <c r="X494" s="122">
        <f t="shared" si="319"/>
        <v>2.5472744900000031</v>
      </c>
      <c r="Y494" s="122">
        <f t="shared" si="319"/>
        <v>313.14699493999996</v>
      </c>
      <c r="Z494" s="122">
        <f t="shared" si="319"/>
        <v>9.4823799500000003</v>
      </c>
      <c r="AA494" s="122">
        <f t="shared" si="319"/>
        <v>64.609640020000001</v>
      </c>
      <c r="AB494" s="122">
        <f t="shared" si="319"/>
        <v>231.82264577999999</v>
      </c>
      <c r="AC494" s="122">
        <f t="shared" si="319"/>
        <v>7.2323291899999997</v>
      </c>
      <c r="AD494" s="122">
        <f t="shared" si="319"/>
        <v>485.44464187000005</v>
      </c>
      <c r="AE494" s="122">
        <f t="shared" si="319"/>
        <v>309.84844285000003</v>
      </c>
      <c r="AF494" s="122">
        <f t="shared" si="319"/>
        <v>18.093255669999998</v>
      </c>
      <c r="AG494" s="122">
        <f t="shared" si="319"/>
        <v>208.85757364000003</v>
      </c>
      <c r="AH494" s="122">
        <f t="shared" si="319"/>
        <v>69.773944819999997</v>
      </c>
      <c r="AI494" s="122">
        <f t="shared" si="319"/>
        <v>13.123668720000001</v>
      </c>
      <c r="AJ494" s="122">
        <f t="shared" si="319"/>
        <v>4.9826222299999996</v>
      </c>
      <c r="AK494" s="122">
        <f t="shared" si="319"/>
        <v>2.7766735699999998</v>
      </c>
      <c r="AL494" s="122">
        <f t="shared" si="319"/>
        <v>0</v>
      </c>
      <c r="AM494" s="122">
        <f t="shared" si="319"/>
        <v>0.18081547000000001</v>
      </c>
      <c r="AN494" s="122">
        <f t="shared" si="319"/>
        <v>2.02513319</v>
      </c>
      <c r="AO494" s="122">
        <f t="shared" si="319"/>
        <v>43.995511929999999</v>
      </c>
      <c r="AP494" s="122">
        <f t="shared" si="319"/>
        <v>2.4316075100000001</v>
      </c>
      <c r="AQ494" s="122">
        <f t="shared" si="319"/>
        <v>28.487955360000001</v>
      </c>
      <c r="AR494" s="122">
        <f t="shared" si="319"/>
        <v>9.5243400999999999</v>
      </c>
      <c r="AS494" s="122">
        <f t="shared" si="319"/>
        <v>3.5516089600000003</v>
      </c>
      <c r="AT494" s="122">
        <f t="shared" si="319"/>
        <v>90.221252390000018</v>
      </c>
      <c r="AU494" s="122">
        <f t="shared" si="319"/>
        <v>1.68721239</v>
      </c>
      <c r="AV494" s="122">
        <f t="shared" si="319"/>
        <v>80.998552090000004</v>
      </c>
      <c r="AW494" s="122">
        <f t="shared" si="319"/>
        <v>5.4062344600000021</v>
      </c>
      <c r="AX494" s="122">
        <f t="shared" si="319"/>
        <v>2.1292534499999998</v>
      </c>
      <c r="AY494" s="122">
        <f t="shared" si="319"/>
        <v>170.64905630000001</v>
      </c>
      <c r="AZ494" s="122">
        <f t="shared" si="319"/>
        <v>11.1977622</v>
      </c>
      <c r="BA494" s="122">
        <f t="shared" si="319"/>
        <v>99.371066190000022</v>
      </c>
      <c r="BB494" s="122">
        <f t="shared" si="319"/>
        <v>54.662554790000002</v>
      </c>
      <c r="BC494" s="122">
        <f t="shared" si="319"/>
        <v>5.417673119999999</v>
      </c>
      <c r="BF494" s="40"/>
      <c r="BJ494" s="41"/>
    </row>
    <row r="495" spans="1:65" s="19" customFormat="1" ht="31.5" x14ac:dyDescent="0.25">
      <c r="A495" s="45" t="s">
        <v>951</v>
      </c>
      <c r="B495" s="48" t="s">
        <v>97</v>
      </c>
      <c r="C495" s="47" t="s">
        <v>79</v>
      </c>
      <c r="D495" s="122">
        <f t="shared" ref="D495:BC495" si="320">D496+D499+D502+D511</f>
        <v>17.86913594</v>
      </c>
      <c r="E495" s="122">
        <f t="shared" si="320"/>
        <v>17.86913594</v>
      </c>
      <c r="F495" s="122">
        <f t="shared" si="320"/>
        <v>0</v>
      </c>
      <c r="G495" s="122">
        <f t="shared" si="320"/>
        <v>15.433144249999998</v>
      </c>
      <c r="H495" s="122">
        <f t="shared" si="320"/>
        <v>0</v>
      </c>
      <c r="I495" s="122">
        <f t="shared" si="320"/>
        <v>2.4359916899999998</v>
      </c>
      <c r="J495" s="122">
        <f t="shared" si="320"/>
        <v>17.86913594</v>
      </c>
      <c r="K495" s="122">
        <f t="shared" si="320"/>
        <v>0</v>
      </c>
      <c r="L495" s="122">
        <f t="shared" si="320"/>
        <v>15.433144249999998</v>
      </c>
      <c r="M495" s="122">
        <f t="shared" si="320"/>
        <v>0</v>
      </c>
      <c r="N495" s="122">
        <f t="shared" si="320"/>
        <v>2.4359916899999998</v>
      </c>
      <c r="O495" s="122">
        <f t="shared" si="320"/>
        <v>0</v>
      </c>
      <c r="P495" s="122">
        <f t="shared" si="320"/>
        <v>0</v>
      </c>
      <c r="Q495" s="122">
        <f t="shared" si="320"/>
        <v>0</v>
      </c>
      <c r="R495" s="122">
        <f t="shared" si="320"/>
        <v>0</v>
      </c>
      <c r="S495" s="122">
        <f t="shared" si="320"/>
        <v>0</v>
      </c>
      <c r="T495" s="122">
        <f t="shared" si="320"/>
        <v>0</v>
      </c>
      <c r="U495" s="122">
        <f t="shared" si="320"/>
        <v>0</v>
      </c>
      <c r="V495" s="122">
        <f t="shared" si="320"/>
        <v>0</v>
      </c>
      <c r="W495" s="122">
        <f t="shared" si="320"/>
        <v>0</v>
      </c>
      <c r="X495" s="122">
        <f t="shared" si="320"/>
        <v>0</v>
      </c>
      <c r="Y495" s="122">
        <f t="shared" si="320"/>
        <v>0</v>
      </c>
      <c r="Z495" s="122">
        <f t="shared" si="320"/>
        <v>0</v>
      </c>
      <c r="AA495" s="122">
        <f t="shared" si="320"/>
        <v>0</v>
      </c>
      <c r="AB495" s="122">
        <f t="shared" si="320"/>
        <v>0</v>
      </c>
      <c r="AC495" s="122">
        <f t="shared" si="320"/>
        <v>0</v>
      </c>
      <c r="AD495" s="122">
        <f t="shared" si="320"/>
        <v>0</v>
      </c>
      <c r="AE495" s="122">
        <f t="shared" si="320"/>
        <v>0</v>
      </c>
      <c r="AF495" s="122">
        <f t="shared" si="320"/>
        <v>0</v>
      </c>
      <c r="AG495" s="122">
        <f t="shared" si="320"/>
        <v>0</v>
      </c>
      <c r="AH495" s="122">
        <f t="shared" si="320"/>
        <v>0</v>
      </c>
      <c r="AI495" s="122">
        <f t="shared" si="320"/>
        <v>0</v>
      </c>
      <c r="AJ495" s="122">
        <f t="shared" si="320"/>
        <v>0</v>
      </c>
      <c r="AK495" s="122">
        <f t="shared" si="320"/>
        <v>0</v>
      </c>
      <c r="AL495" s="122">
        <f t="shared" si="320"/>
        <v>0</v>
      </c>
      <c r="AM495" s="122">
        <f t="shared" si="320"/>
        <v>0</v>
      </c>
      <c r="AN495" s="122">
        <f t="shared" si="320"/>
        <v>0</v>
      </c>
      <c r="AO495" s="122">
        <f t="shared" si="320"/>
        <v>0</v>
      </c>
      <c r="AP495" s="122">
        <f t="shared" si="320"/>
        <v>0</v>
      </c>
      <c r="AQ495" s="122">
        <f t="shared" si="320"/>
        <v>0</v>
      </c>
      <c r="AR495" s="122">
        <f t="shared" si="320"/>
        <v>0</v>
      </c>
      <c r="AS495" s="122">
        <f t="shared" si="320"/>
        <v>0</v>
      </c>
      <c r="AT495" s="122">
        <f t="shared" si="320"/>
        <v>0</v>
      </c>
      <c r="AU495" s="122">
        <f t="shared" si="320"/>
        <v>0</v>
      </c>
      <c r="AV495" s="122">
        <f t="shared" si="320"/>
        <v>0</v>
      </c>
      <c r="AW495" s="122">
        <f t="shared" si="320"/>
        <v>0</v>
      </c>
      <c r="AX495" s="122">
        <f t="shared" si="320"/>
        <v>0</v>
      </c>
      <c r="AY495" s="122">
        <f t="shared" si="320"/>
        <v>0</v>
      </c>
      <c r="AZ495" s="122">
        <f t="shared" si="320"/>
        <v>0</v>
      </c>
      <c r="BA495" s="122">
        <f t="shared" si="320"/>
        <v>0</v>
      </c>
      <c r="BB495" s="122">
        <f t="shared" si="320"/>
        <v>0</v>
      </c>
      <c r="BC495" s="122">
        <f t="shared" si="320"/>
        <v>0</v>
      </c>
      <c r="BF495" s="40"/>
      <c r="BJ495" s="41"/>
    </row>
    <row r="496" spans="1:65" s="19" customFormat="1" ht="78.75" x14ac:dyDescent="0.25">
      <c r="A496" s="45" t="s">
        <v>952</v>
      </c>
      <c r="B496" s="46" t="s">
        <v>99</v>
      </c>
      <c r="C496" s="86" t="s">
        <v>79</v>
      </c>
      <c r="D496" s="122">
        <f t="shared" ref="D496:BC496" si="321">D497+D498</f>
        <v>0</v>
      </c>
      <c r="E496" s="122">
        <f t="shared" si="321"/>
        <v>0</v>
      </c>
      <c r="F496" s="122">
        <f t="shared" si="321"/>
        <v>0</v>
      </c>
      <c r="G496" s="122">
        <f t="shared" si="321"/>
        <v>0</v>
      </c>
      <c r="H496" s="122">
        <f t="shared" si="321"/>
        <v>0</v>
      </c>
      <c r="I496" s="122">
        <f t="shared" si="321"/>
        <v>0</v>
      </c>
      <c r="J496" s="122">
        <f t="shared" si="321"/>
        <v>0</v>
      </c>
      <c r="K496" s="122">
        <f t="shared" si="321"/>
        <v>0</v>
      </c>
      <c r="L496" s="122">
        <f t="shared" si="321"/>
        <v>0</v>
      </c>
      <c r="M496" s="122">
        <f t="shared" si="321"/>
        <v>0</v>
      </c>
      <c r="N496" s="122">
        <f t="shared" si="321"/>
        <v>0</v>
      </c>
      <c r="O496" s="122">
        <f t="shared" si="321"/>
        <v>0</v>
      </c>
      <c r="P496" s="122">
        <f t="shared" si="321"/>
        <v>0</v>
      </c>
      <c r="Q496" s="122">
        <f t="shared" si="321"/>
        <v>0</v>
      </c>
      <c r="R496" s="122">
        <f t="shared" si="321"/>
        <v>0</v>
      </c>
      <c r="S496" s="122">
        <f t="shared" si="321"/>
        <v>0</v>
      </c>
      <c r="T496" s="122">
        <f t="shared" si="321"/>
        <v>0</v>
      </c>
      <c r="U496" s="122">
        <f t="shared" si="321"/>
        <v>0</v>
      </c>
      <c r="V496" s="122">
        <f t="shared" si="321"/>
        <v>0</v>
      </c>
      <c r="W496" s="122">
        <f t="shared" si="321"/>
        <v>0</v>
      </c>
      <c r="X496" s="122">
        <f t="shared" si="321"/>
        <v>0</v>
      </c>
      <c r="Y496" s="122">
        <f t="shared" si="321"/>
        <v>0</v>
      </c>
      <c r="Z496" s="122">
        <f t="shared" si="321"/>
        <v>0</v>
      </c>
      <c r="AA496" s="122">
        <f t="shared" si="321"/>
        <v>0</v>
      </c>
      <c r="AB496" s="122">
        <f t="shared" si="321"/>
        <v>0</v>
      </c>
      <c r="AC496" s="122">
        <f t="shared" si="321"/>
        <v>0</v>
      </c>
      <c r="AD496" s="122">
        <f t="shared" si="321"/>
        <v>0</v>
      </c>
      <c r="AE496" s="122">
        <f t="shared" si="321"/>
        <v>0</v>
      </c>
      <c r="AF496" s="122">
        <f t="shared" si="321"/>
        <v>0</v>
      </c>
      <c r="AG496" s="122">
        <f t="shared" si="321"/>
        <v>0</v>
      </c>
      <c r="AH496" s="122">
        <f t="shared" si="321"/>
        <v>0</v>
      </c>
      <c r="AI496" s="122">
        <f t="shared" si="321"/>
        <v>0</v>
      </c>
      <c r="AJ496" s="122">
        <f t="shared" si="321"/>
        <v>0</v>
      </c>
      <c r="AK496" s="122">
        <f t="shared" si="321"/>
        <v>0</v>
      </c>
      <c r="AL496" s="122">
        <f t="shared" si="321"/>
        <v>0</v>
      </c>
      <c r="AM496" s="122">
        <f t="shared" si="321"/>
        <v>0</v>
      </c>
      <c r="AN496" s="122">
        <f t="shared" si="321"/>
        <v>0</v>
      </c>
      <c r="AO496" s="122">
        <f t="shared" si="321"/>
        <v>0</v>
      </c>
      <c r="AP496" s="122">
        <f t="shared" si="321"/>
        <v>0</v>
      </c>
      <c r="AQ496" s="122">
        <f t="shared" si="321"/>
        <v>0</v>
      </c>
      <c r="AR496" s="122">
        <f t="shared" si="321"/>
        <v>0</v>
      </c>
      <c r="AS496" s="122">
        <f t="shared" si="321"/>
        <v>0</v>
      </c>
      <c r="AT496" s="122">
        <f t="shared" si="321"/>
        <v>0</v>
      </c>
      <c r="AU496" s="122">
        <f t="shared" si="321"/>
        <v>0</v>
      </c>
      <c r="AV496" s="122">
        <f t="shared" si="321"/>
        <v>0</v>
      </c>
      <c r="AW496" s="122">
        <f t="shared" si="321"/>
        <v>0</v>
      </c>
      <c r="AX496" s="122">
        <f t="shared" si="321"/>
        <v>0</v>
      </c>
      <c r="AY496" s="122">
        <f t="shared" si="321"/>
        <v>0</v>
      </c>
      <c r="AZ496" s="122">
        <f t="shared" si="321"/>
        <v>0</v>
      </c>
      <c r="BA496" s="122">
        <f t="shared" si="321"/>
        <v>0</v>
      </c>
      <c r="BB496" s="122">
        <f t="shared" si="321"/>
        <v>0</v>
      </c>
      <c r="BC496" s="122">
        <f t="shared" si="321"/>
        <v>0</v>
      </c>
      <c r="BF496" s="40"/>
      <c r="BJ496" s="41"/>
    </row>
    <row r="497" spans="1:62" s="19" customFormat="1" ht="15.75" x14ac:dyDescent="0.25">
      <c r="A497" s="48" t="s">
        <v>953</v>
      </c>
      <c r="B497" s="48" t="s">
        <v>954</v>
      </c>
      <c r="C497" s="86" t="s">
        <v>79</v>
      </c>
      <c r="D497" s="122">
        <v>0</v>
      </c>
      <c r="E497" s="122">
        <v>0</v>
      </c>
      <c r="F497" s="122">
        <v>0</v>
      </c>
      <c r="G497" s="122">
        <v>0</v>
      </c>
      <c r="H497" s="122">
        <v>0</v>
      </c>
      <c r="I497" s="122">
        <v>0</v>
      </c>
      <c r="J497" s="122">
        <v>0</v>
      </c>
      <c r="K497" s="122">
        <v>0</v>
      </c>
      <c r="L497" s="122">
        <v>0</v>
      </c>
      <c r="M497" s="122">
        <v>0</v>
      </c>
      <c r="N497" s="122">
        <v>0</v>
      </c>
      <c r="O497" s="122">
        <v>0</v>
      </c>
      <c r="P497" s="122">
        <v>0</v>
      </c>
      <c r="Q497" s="122">
        <v>0</v>
      </c>
      <c r="R497" s="122">
        <v>0</v>
      </c>
      <c r="S497" s="122">
        <v>0</v>
      </c>
      <c r="T497" s="122">
        <v>0</v>
      </c>
      <c r="U497" s="122">
        <v>0</v>
      </c>
      <c r="V497" s="122">
        <v>0</v>
      </c>
      <c r="W497" s="122">
        <v>0</v>
      </c>
      <c r="X497" s="122">
        <v>0</v>
      </c>
      <c r="Y497" s="122">
        <v>0</v>
      </c>
      <c r="Z497" s="122">
        <v>0</v>
      </c>
      <c r="AA497" s="122">
        <v>0</v>
      </c>
      <c r="AB497" s="122">
        <v>0</v>
      </c>
      <c r="AC497" s="122">
        <v>0</v>
      </c>
      <c r="AD497" s="122">
        <v>0</v>
      </c>
      <c r="AE497" s="122">
        <v>0</v>
      </c>
      <c r="AF497" s="122">
        <v>0</v>
      </c>
      <c r="AG497" s="122">
        <v>0</v>
      </c>
      <c r="AH497" s="122">
        <v>0</v>
      </c>
      <c r="AI497" s="122">
        <v>0</v>
      </c>
      <c r="AJ497" s="122">
        <v>0</v>
      </c>
      <c r="AK497" s="122">
        <v>0</v>
      </c>
      <c r="AL497" s="122">
        <v>0</v>
      </c>
      <c r="AM497" s="122">
        <v>0</v>
      </c>
      <c r="AN497" s="122">
        <v>0</v>
      </c>
      <c r="AO497" s="122">
        <v>0</v>
      </c>
      <c r="AP497" s="122">
        <v>0</v>
      </c>
      <c r="AQ497" s="122">
        <v>0</v>
      </c>
      <c r="AR497" s="122">
        <v>0</v>
      </c>
      <c r="AS497" s="122">
        <v>0</v>
      </c>
      <c r="AT497" s="122">
        <v>0</v>
      </c>
      <c r="AU497" s="122">
        <v>0</v>
      </c>
      <c r="AV497" s="122">
        <v>0</v>
      </c>
      <c r="AW497" s="122">
        <v>0</v>
      </c>
      <c r="AX497" s="122">
        <v>0</v>
      </c>
      <c r="AY497" s="122">
        <v>0</v>
      </c>
      <c r="AZ497" s="122">
        <v>0</v>
      </c>
      <c r="BA497" s="122">
        <v>0</v>
      </c>
      <c r="BB497" s="122">
        <v>0</v>
      </c>
      <c r="BC497" s="122">
        <v>0</v>
      </c>
      <c r="BF497" s="40"/>
      <c r="BJ497" s="41"/>
    </row>
    <row r="498" spans="1:62" s="19" customFormat="1" ht="15.75" x14ac:dyDescent="0.25">
      <c r="A498" s="47" t="s">
        <v>955</v>
      </c>
      <c r="B498" s="48" t="s">
        <v>956</v>
      </c>
      <c r="C498" s="86" t="s">
        <v>79</v>
      </c>
      <c r="D498" s="122">
        <v>0</v>
      </c>
      <c r="E498" s="122">
        <v>0</v>
      </c>
      <c r="F498" s="122">
        <v>0</v>
      </c>
      <c r="G498" s="122">
        <v>0</v>
      </c>
      <c r="H498" s="122">
        <v>0</v>
      </c>
      <c r="I498" s="122">
        <v>0</v>
      </c>
      <c r="J498" s="122">
        <v>0</v>
      </c>
      <c r="K498" s="122">
        <v>0</v>
      </c>
      <c r="L498" s="122">
        <v>0</v>
      </c>
      <c r="M498" s="122">
        <v>0</v>
      </c>
      <c r="N498" s="122">
        <v>0</v>
      </c>
      <c r="O498" s="122">
        <v>0</v>
      </c>
      <c r="P498" s="122">
        <v>0</v>
      </c>
      <c r="Q498" s="122">
        <v>0</v>
      </c>
      <c r="R498" s="122">
        <v>0</v>
      </c>
      <c r="S498" s="122">
        <v>0</v>
      </c>
      <c r="T498" s="122">
        <v>0</v>
      </c>
      <c r="U498" s="122">
        <v>0</v>
      </c>
      <c r="V498" s="122">
        <v>0</v>
      </c>
      <c r="W498" s="122">
        <v>0</v>
      </c>
      <c r="X498" s="122">
        <v>0</v>
      </c>
      <c r="Y498" s="122">
        <v>0</v>
      </c>
      <c r="Z498" s="122">
        <v>0</v>
      </c>
      <c r="AA498" s="122">
        <v>0</v>
      </c>
      <c r="AB498" s="122">
        <v>0</v>
      </c>
      <c r="AC498" s="122">
        <v>0</v>
      </c>
      <c r="AD498" s="122">
        <v>0</v>
      </c>
      <c r="AE498" s="122">
        <v>0</v>
      </c>
      <c r="AF498" s="122">
        <v>0</v>
      </c>
      <c r="AG498" s="122">
        <v>0</v>
      </c>
      <c r="AH498" s="122">
        <v>0</v>
      </c>
      <c r="AI498" s="122">
        <v>0</v>
      </c>
      <c r="AJ498" s="122">
        <v>0</v>
      </c>
      <c r="AK498" s="122">
        <v>0</v>
      </c>
      <c r="AL498" s="122">
        <v>0</v>
      </c>
      <c r="AM498" s="122">
        <v>0</v>
      </c>
      <c r="AN498" s="122">
        <v>0</v>
      </c>
      <c r="AO498" s="122">
        <v>0</v>
      </c>
      <c r="AP498" s="122">
        <v>0</v>
      </c>
      <c r="AQ498" s="122">
        <v>0</v>
      </c>
      <c r="AR498" s="122">
        <v>0</v>
      </c>
      <c r="AS498" s="122">
        <v>0</v>
      </c>
      <c r="AT498" s="122">
        <v>0</v>
      </c>
      <c r="AU498" s="122">
        <v>0</v>
      </c>
      <c r="AV498" s="122">
        <v>0</v>
      </c>
      <c r="AW498" s="122">
        <v>0</v>
      </c>
      <c r="AX498" s="122">
        <v>0</v>
      </c>
      <c r="AY498" s="122">
        <v>0</v>
      </c>
      <c r="AZ498" s="122">
        <v>0</v>
      </c>
      <c r="BA498" s="122">
        <v>0</v>
      </c>
      <c r="BB498" s="122">
        <v>0</v>
      </c>
      <c r="BC498" s="122">
        <v>0</v>
      </c>
      <c r="BF498" s="40"/>
      <c r="BJ498" s="41"/>
    </row>
    <row r="499" spans="1:62" s="19" customFormat="1" ht="47.25" x14ac:dyDescent="0.25">
      <c r="A499" s="47" t="s">
        <v>957</v>
      </c>
      <c r="B499" s="48" t="s">
        <v>107</v>
      </c>
      <c r="C499" s="86" t="s">
        <v>79</v>
      </c>
      <c r="D499" s="122">
        <f t="shared" ref="D499:BC499" si="322">D500</f>
        <v>0</v>
      </c>
      <c r="E499" s="122">
        <f t="shared" si="322"/>
        <v>0</v>
      </c>
      <c r="F499" s="122">
        <f t="shared" si="322"/>
        <v>0</v>
      </c>
      <c r="G499" s="122">
        <f t="shared" si="322"/>
        <v>0</v>
      </c>
      <c r="H499" s="122">
        <f t="shared" si="322"/>
        <v>0</v>
      </c>
      <c r="I499" s="122">
        <f t="shared" si="322"/>
        <v>0</v>
      </c>
      <c r="J499" s="122">
        <f t="shared" si="322"/>
        <v>0</v>
      </c>
      <c r="K499" s="122">
        <f t="shared" si="322"/>
        <v>0</v>
      </c>
      <c r="L499" s="122">
        <f t="shared" si="322"/>
        <v>0</v>
      </c>
      <c r="M499" s="122">
        <f t="shared" si="322"/>
        <v>0</v>
      </c>
      <c r="N499" s="122">
        <f t="shared" si="322"/>
        <v>0</v>
      </c>
      <c r="O499" s="122">
        <f t="shared" si="322"/>
        <v>0</v>
      </c>
      <c r="P499" s="122">
        <f t="shared" si="322"/>
        <v>0</v>
      </c>
      <c r="Q499" s="122">
        <f t="shared" si="322"/>
        <v>0</v>
      </c>
      <c r="R499" s="122">
        <f t="shared" si="322"/>
        <v>0</v>
      </c>
      <c r="S499" s="122">
        <f t="shared" si="322"/>
        <v>0</v>
      </c>
      <c r="T499" s="122">
        <f t="shared" si="322"/>
        <v>0</v>
      </c>
      <c r="U499" s="122">
        <f t="shared" si="322"/>
        <v>0</v>
      </c>
      <c r="V499" s="122">
        <f t="shared" si="322"/>
        <v>0</v>
      </c>
      <c r="W499" s="122">
        <f t="shared" si="322"/>
        <v>0</v>
      </c>
      <c r="X499" s="122">
        <f t="shared" si="322"/>
        <v>0</v>
      </c>
      <c r="Y499" s="122">
        <f t="shared" si="322"/>
        <v>0</v>
      </c>
      <c r="Z499" s="122">
        <f t="shared" si="322"/>
        <v>0</v>
      </c>
      <c r="AA499" s="122">
        <f t="shared" si="322"/>
        <v>0</v>
      </c>
      <c r="AB499" s="122">
        <f t="shared" si="322"/>
        <v>0</v>
      </c>
      <c r="AC499" s="122">
        <f t="shared" si="322"/>
        <v>0</v>
      </c>
      <c r="AD499" s="122">
        <f t="shared" si="322"/>
        <v>0</v>
      </c>
      <c r="AE499" s="122">
        <f t="shared" si="322"/>
        <v>0</v>
      </c>
      <c r="AF499" s="122">
        <f t="shared" si="322"/>
        <v>0</v>
      </c>
      <c r="AG499" s="122">
        <f t="shared" si="322"/>
        <v>0</v>
      </c>
      <c r="AH499" s="122">
        <f t="shared" si="322"/>
        <v>0</v>
      </c>
      <c r="AI499" s="122">
        <f t="shared" si="322"/>
        <v>0</v>
      </c>
      <c r="AJ499" s="122">
        <f t="shared" si="322"/>
        <v>0</v>
      </c>
      <c r="AK499" s="122">
        <f t="shared" si="322"/>
        <v>0</v>
      </c>
      <c r="AL499" s="122">
        <f t="shared" si="322"/>
        <v>0</v>
      </c>
      <c r="AM499" s="122">
        <f t="shared" si="322"/>
        <v>0</v>
      </c>
      <c r="AN499" s="122">
        <f t="shared" si="322"/>
        <v>0</v>
      </c>
      <c r="AO499" s="122">
        <f t="shared" si="322"/>
        <v>0</v>
      </c>
      <c r="AP499" s="122">
        <f t="shared" si="322"/>
        <v>0</v>
      </c>
      <c r="AQ499" s="122">
        <f t="shared" si="322"/>
        <v>0</v>
      </c>
      <c r="AR499" s="122">
        <f t="shared" si="322"/>
        <v>0</v>
      </c>
      <c r="AS499" s="122">
        <f t="shared" si="322"/>
        <v>0</v>
      </c>
      <c r="AT499" s="122">
        <f t="shared" si="322"/>
        <v>0</v>
      </c>
      <c r="AU499" s="122">
        <f t="shared" si="322"/>
        <v>0</v>
      </c>
      <c r="AV499" s="122">
        <f t="shared" si="322"/>
        <v>0</v>
      </c>
      <c r="AW499" s="122">
        <f t="shared" si="322"/>
        <v>0</v>
      </c>
      <c r="AX499" s="122">
        <f t="shared" si="322"/>
        <v>0</v>
      </c>
      <c r="AY499" s="122">
        <f t="shared" si="322"/>
        <v>0</v>
      </c>
      <c r="AZ499" s="122">
        <f t="shared" si="322"/>
        <v>0</v>
      </c>
      <c r="BA499" s="122">
        <f t="shared" si="322"/>
        <v>0</v>
      </c>
      <c r="BB499" s="122">
        <f t="shared" si="322"/>
        <v>0</v>
      </c>
      <c r="BC499" s="122">
        <f t="shared" si="322"/>
        <v>0</v>
      </c>
      <c r="BF499" s="40"/>
      <c r="BJ499" s="41"/>
    </row>
    <row r="500" spans="1:62" s="19" customFormat="1" ht="31.5" x14ac:dyDescent="0.25">
      <c r="A500" s="45" t="s">
        <v>958</v>
      </c>
      <c r="B500" s="48" t="s">
        <v>959</v>
      </c>
      <c r="C500" s="86" t="s">
        <v>79</v>
      </c>
      <c r="D500" s="122">
        <v>0</v>
      </c>
      <c r="E500" s="122">
        <v>0</v>
      </c>
      <c r="F500" s="122">
        <v>0</v>
      </c>
      <c r="G500" s="122">
        <v>0</v>
      </c>
      <c r="H500" s="122">
        <v>0</v>
      </c>
      <c r="I500" s="122">
        <v>0</v>
      </c>
      <c r="J500" s="122">
        <v>0</v>
      </c>
      <c r="K500" s="122">
        <v>0</v>
      </c>
      <c r="L500" s="122">
        <v>0</v>
      </c>
      <c r="M500" s="122">
        <v>0</v>
      </c>
      <c r="N500" s="122">
        <v>0</v>
      </c>
      <c r="O500" s="122">
        <v>0</v>
      </c>
      <c r="P500" s="122">
        <v>0</v>
      </c>
      <c r="Q500" s="122">
        <v>0</v>
      </c>
      <c r="R500" s="122">
        <v>0</v>
      </c>
      <c r="S500" s="122">
        <v>0</v>
      </c>
      <c r="T500" s="122">
        <v>0</v>
      </c>
      <c r="U500" s="122">
        <v>0</v>
      </c>
      <c r="V500" s="122">
        <v>0</v>
      </c>
      <c r="W500" s="122">
        <v>0</v>
      </c>
      <c r="X500" s="122">
        <v>0</v>
      </c>
      <c r="Y500" s="122">
        <v>0</v>
      </c>
      <c r="Z500" s="122">
        <v>0</v>
      </c>
      <c r="AA500" s="122">
        <v>0</v>
      </c>
      <c r="AB500" s="122">
        <v>0</v>
      </c>
      <c r="AC500" s="122">
        <v>0</v>
      </c>
      <c r="AD500" s="122">
        <v>0</v>
      </c>
      <c r="AE500" s="122">
        <v>0</v>
      </c>
      <c r="AF500" s="122">
        <v>0</v>
      </c>
      <c r="AG500" s="122">
        <v>0</v>
      </c>
      <c r="AH500" s="122">
        <v>0</v>
      </c>
      <c r="AI500" s="122">
        <v>0</v>
      </c>
      <c r="AJ500" s="122">
        <v>0</v>
      </c>
      <c r="AK500" s="122">
        <v>0</v>
      </c>
      <c r="AL500" s="122">
        <v>0</v>
      </c>
      <c r="AM500" s="122">
        <v>0</v>
      </c>
      <c r="AN500" s="122">
        <v>0</v>
      </c>
      <c r="AO500" s="122">
        <v>0</v>
      </c>
      <c r="AP500" s="122">
        <v>0</v>
      </c>
      <c r="AQ500" s="122">
        <v>0</v>
      </c>
      <c r="AR500" s="122">
        <v>0</v>
      </c>
      <c r="AS500" s="122">
        <v>0</v>
      </c>
      <c r="AT500" s="122">
        <v>0</v>
      </c>
      <c r="AU500" s="122">
        <v>0</v>
      </c>
      <c r="AV500" s="122">
        <v>0</v>
      </c>
      <c r="AW500" s="122">
        <v>0</v>
      </c>
      <c r="AX500" s="122">
        <v>0</v>
      </c>
      <c r="AY500" s="122">
        <v>0</v>
      </c>
      <c r="AZ500" s="122">
        <v>0</v>
      </c>
      <c r="BA500" s="122">
        <v>0</v>
      </c>
      <c r="BB500" s="122">
        <v>0</v>
      </c>
      <c r="BC500" s="122">
        <v>0</v>
      </c>
      <c r="BF500" s="40"/>
      <c r="BJ500" s="41"/>
    </row>
    <row r="501" spans="1:62" s="19" customFormat="1" ht="31.5" x14ac:dyDescent="0.25">
      <c r="A501" s="45" t="s">
        <v>960</v>
      </c>
      <c r="B501" s="48" t="s">
        <v>959</v>
      </c>
      <c r="C501" s="86" t="s">
        <v>79</v>
      </c>
      <c r="D501" s="122">
        <v>0</v>
      </c>
      <c r="E501" s="122">
        <v>0</v>
      </c>
      <c r="F501" s="122">
        <v>0</v>
      </c>
      <c r="G501" s="122">
        <v>0</v>
      </c>
      <c r="H501" s="122">
        <v>0</v>
      </c>
      <c r="I501" s="122">
        <v>0</v>
      </c>
      <c r="J501" s="122">
        <v>0</v>
      </c>
      <c r="K501" s="122">
        <v>0</v>
      </c>
      <c r="L501" s="122">
        <v>0</v>
      </c>
      <c r="M501" s="122">
        <v>0</v>
      </c>
      <c r="N501" s="122">
        <v>0</v>
      </c>
      <c r="O501" s="122">
        <v>0</v>
      </c>
      <c r="P501" s="122">
        <v>0</v>
      </c>
      <c r="Q501" s="122">
        <v>0</v>
      </c>
      <c r="R501" s="122">
        <v>0</v>
      </c>
      <c r="S501" s="122">
        <v>0</v>
      </c>
      <c r="T501" s="122">
        <v>0</v>
      </c>
      <c r="U501" s="122">
        <v>0</v>
      </c>
      <c r="V501" s="122">
        <v>0</v>
      </c>
      <c r="W501" s="122">
        <v>0</v>
      </c>
      <c r="X501" s="122">
        <v>0</v>
      </c>
      <c r="Y501" s="122">
        <v>0</v>
      </c>
      <c r="Z501" s="122">
        <v>0</v>
      </c>
      <c r="AA501" s="122">
        <v>0</v>
      </c>
      <c r="AB501" s="122">
        <v>0</v>
      </c>
      <c r="AC501" s="122">
        <v>0</v>
      </c>
      <c r="AD501" s="122">
        <v>0</v>
      </c>
      <c r="AE501" s="122">
        <v>0</v>
      </c>
      <c r="AF501" s="122">
        <v>0</v>
      </c>
      <c r="AG501" s="122">
        <v>0</v>
      </c>
      <c r="AH501" s="122">
        <v>0</v>
      </c>
      <c r="AI501" s="122">
        <v>0</v>
      </c>
      <c r="AJ501" s="122">
        <v>0</v>
      </c>
      <c r="AK501" s="122">
        <v>0</v>
      </c>
      <c r="AL501" s="122">
        <v>0</v>
      </c>
      <c r="AM501" s="122">
        <v>0</v>
      </c>
      <c r="AN501" s="122">
        <v>0</v>
      </c>
      <c r="AO501" s="122">
        <v>0</v>
      </c>
      <c r="AP501" s="122">
        <v>0</v>
      </c>
      <c r="AQ501" s="122">
        <v>0</v>
      </c>
      <c r="AR501" s="122">
        <v>0</v>
      </c>
      <c r="AS501" s="122">
        <v>0</v>
      </c>
      <c r="AT501" s="122">
        <v>0</v>
      </c>
      <c r="AU501" s="122">
        <v>0</v>
      </c>
      <c r="AV501" s="122">
        <v>0</v>
      </c>
      <c r="AW501" s="122">
        <v>0</v>
      </c>
      <c r="AX501" s="122">
        <v>0</v>
      </c>
      <c r="AY501" s="122">
        <v>0</v>
      </c>
      <c r="AZ501" s="122">
        <v>0</v>
      </c>
      <c r="BA501" s="122">
        <v>0</v>
      </c>
      <c r="BB501" s="122">
        <v>0</v>
      </c>
      <c r="BC501" s="122">
        <v>0</v>
      </c>
      <c r="BF501" s="40"/>
      <c r="BJ501" s="41"/>
    </row>
    <row r="502" spans="1:62" s="19" customFormat="1" ht="47.25" x14ac:dyDescent="0.25">
      <c r="A502" s="45" t="s">
        <v>961</v>
      </c>
      <c r="B502" s="48" t="s">
        <v>111</v>
      </c>
      <c r="C502" s="86" t="s">
        <v>79</v>
      </c>
      <c r="D502" s="122">
        <f>SUM(D503:D507)</f>
        <v>17.86913594</v>
      </c>
      <c r="E502" s="122">
        <f>SUM(E503:E507)</f>
        <v>17.86913594</v>
      </c>
      <c r="F502" s="122">
        <f t="shared" ref="F502:BC502" si="323">SUM(F503:F507)</f>
        <v>0</v>
      </c>
      <c r="G502" s="122">
        <f t="shared" si="323"/>
        <v>15.433144249999998</v>
      </c>
      <c r="H502" s="122">
        <f t="shared" si="323"/>
        <v>0</v>
      </c>
      <c r="I502" s="122">
        <f t="shared" si="323"/>
        <v>2.4359916899999998</v>
      </c>
      <c r="J502" s="122">
        <f t="shared" si="323"/>
        <v>17.86913594</v>
      </c>
      <c r="K502" s="122">
        <f t="shared" si="323"/>
        <v>0</v>
      </c>
      <c r="L502" s="122">
        <f t="shared" si="323"/>
        <v>15.433144249999998</v>
      </c>
      <c r="M502" s="122">
        <f t="shared" si="323"/>
        <v>0</v>
      </c>
      <c r="N502" s="122">
        <f t="shared" si="323"/>
        <v>2.4359916899999998</v>
      </c>
      <c r="O502" s="122">
        <f t="shared" si="323"/>
        <v>0</v>
      </c>
      <c r="P502" s="122">
        <f t="shared" si="323"/>
        <v>0</v>
      </c>
      <c r="Q502" s="122">
        <f t="shared" si="323"/>
        <v>0</v>
      </c>
      <c r="R502" s="122">
        <f t="shared" si="323"/>
        <v>0</v>
      </c>
      <c r="S502" s="122">
        <f t="shared" si="323"/>
        <v>0</v>
      </c>
      <c r="T502" s="122">
        <f t="shared" si="323"/>
        <v>0</v>
      </c>
      <c r="U502" s="122">
        <f t="shared" si="323"/>
        <v>0</v>
      </c>
      <c r="V502" s="122">
        <f t="shared" si="323"/>
        <v>0</v>
      </c>
      <c r="W502" s="122">
        <f t="shared" si="323"/>
        <v>0</v>
      </c>
      <c r="X502" s="122">
        <f t="shared" si="323"/>
        <v>0</v>
      </c>
      <c r="Y502" s="122">
        <f t="shared" si="323"/>
        <v>0</v>
      </c>
      <c r="Z502" s="122">
        <f t="shared" si="323"/>
        <v>0</v>
      </c>
      <c r="AA502" s="122">
        <f t="shared" si="323"/>
        <v>0</v>
      </c>
      <c r="AB502" s="122">
        <f t="shared" si="323"/>
        <v>0</v>
      </c>
      <c r="AC502" s="122">
        <f t="shared" si="323"/>
        <v>0</v>
      </c>
      <c r="AD502" s="122">
        <f t="shared" si="323"/>
        <v>0</v>
      </c>
      <c r="AE502" s="122">
        <f t="shared" si="323"/>
        <v>0</v>
      </c>
      <c r="AF502" s="122">
        <f t="shared" si="323"/>
        <v>0</v>
      </c>
      <c r="AG502" s="122">
        <f t="shared" si="323"/>
        <v>0</v>
      </c>
      <c r="AH502" s="122">
        <f t="shared" si="323"/>
        <v>0</v>
      </c>
      <c r="AI502" s="122">
        <f t="shared" si="323"/>
        <v>0</v>
      </c>
      <c r="AJ502" s="122">
        <f t="shared" si="323"/>
        <v>0</v>
      </c>
      <c r="AK502" s="122">
        <f t="shared" si="323"/>
        <v>0</v>
      </c>
      <c r="AL502" s="122">
        <f t="shared" si="323"/>
        <v>0</v>
      </c>
      <c r="AM502" s="122">
        <f t="shared" si="323"/>
        <v>0</v>
      </c>
      <c r="AN502" s="122">
        <f t="shared" si="323"/>
        <v>0</v>
      </c>
      <c r="AO502" s="122">
        <f t="shared" si="323"/>
        <v>0</v>
      </c>
      <c r="AP502" s="122">
        <f t="shared" si="323"/>
        <v>0</v>
      </c>
      <c r="AQ502" s="122">
        <f t="shared" si="323"/>
        <v>0</v>
      </c>
      <c r="AR502" s="122">
        <f t="shared" si="323"/>
        <v>0</v>
      </c>
      <c r="AS502" s="122">
        <f t="shared" si="323"/>
        <v>0</v>
      </c>
      <c r="AT502" s="122">
        <f t="shared" si="323"/>
        <v>0</v>
      </c>
      <c r="AU502" s="122">
        <f t="shared" si="323"/>
        <v>0</v>
      </c>
      <c r="AV502" s="122">
        <f t="shared" si="323"/>
        <v>0</v>
      </c>
      <c r="AW502" s="122">
        <f t="shared" si="323"/>
        <v>0</v>
      </c>
      <c r="AX502" s="122">
        <f t="shared" si="323"/>
        <v>0</v>
      </c>
      <c r="AY502" s="122">
        <f t="shared" si="323"/>
        <v>0</v>
      </c>
      <c r="AZ502" s="122">
        <f t="shared" si="323"/>
        <v>0</v>
      </c>
      <c r="BA502" s="122">
        <f t="shared" si="323"/>
        <v>0</v>
      </c>
      <c r="BB502" s="122">
        <f t="shared" si="323"/>
        <v>0</v>
      </c>
      <c r="BC502" s="122">
        <f t="shared" si="323"/>
        <v>0</v>
      </c>
      <c r="BF502" s="40"/>
      <c r="BJ502" s="41"/>
    </row>
    <row r="503" spans="1:62" s="19" customFormat="1" ht="63" x14ac:dyDescent="0.25">
      <c r="A503" s="45" t="s">
        <v>962</v>
      </c>
      <c r="B503" s="48" t="s">
        <v>113</v>
      </c>
      <c r="C503" s="86" t="s">
        <v>79</v>
      </c>
      <c r="D503" s="122">
        <v>0</v>
      </c>
      <c r="E503" s="122">
        <v>0</v>
      </c>
      <c r="F503" s="122">
        <v>0</v>
      </c>
      <c r="G503" s="122">
        <v>0</v>
      </c>
      <c r="H503" s="122">
        <v>0</v>
      </c>
      <c r="I503" s="122">
        <v>0</v>
      </c>
      <c r="J503" s="122">
        <v>0</v>
      </c>
      <c r="K503" s="122">
        <v>0</v>
      </c>
      <c r="L503" s="122">
        <v>0</v>
      </c>
      <c r="M503" s="122">
        <v>0</v>
      </c>
      <c r="N503" s="122">
        <v>0</v>
      </c>
      <c r="O503" s="122">
        <v>0</v>
      </c>
      <c r="P503" s="122">
        <v>0</v>
      </c>
      <c r="Q503" s="122">
        <v>0</v>
      </c>
      <c r="R503" s="122">
        <v>0</v>
      </c>
      <c r="S503" s="122">
        <v>0</v>
      </c>
      <c r="T503" s="122">
        <v>0</v>
      </c>
      <c r="U503" s="122">
        <v>0</v>
      </c>
      <c r="V503" s="122">
        <v>0</v>
      </c>
      <c r="W503" s="122">
        <v>0</v>
      </c>
      <c r="X503" s="122">
        <v>0</v>
      </c>
      <c r="Y503" s="122">
        <v>0</v>
      </c>
      <c r="Z503" s="122">
        <v>0</v>
      </c>
      <c r="AA503" s="122">
        <v>0</v>
      </c>
      <c r="AB503" s="122">
        <v>0</v>
      </c>
      <c r="AC503" s="122">
        <v>0</v>
      </c>
      <c r="AD503" s="122">
        <v>0</v>
      </c>
      <c r="AE503" s="122">
        <v>0</v>
      </c>
      <c r="AF503" s="122">
        <v>0</v>
      </c>
      <c r="AG503" s="122">
        <v>0</v>
      </c>
      <c r="AH503" s="122">
        <v>0</v>
      </c>
      <c r="AI503" s="122">
        <v>0</v>
      </c>
      <c r="AJ503" s="122">
        <v>0</v>
      </c>
      <c r="AK503" s="122">
        <v>0</v>
      </c>
      <c r="AL503" s="122">
        <v>0</v>
      </c>
      <c r="AM503" s="122">
        <v>0</v>
      </c>
      <c r="AN503" s="122">
        <v>0</v>
      </c>
      <c r="AO503" s="122">
        <v>0</v>
      </c>
      <c r="AP503" s="122">
        <v>0</v>
      </c>
      <c r="AQ503" s="122">
        <v>0</v>
      </c>
      <c r="AR503" s="122">
        <v>0</v>
      </c>
      <c r="AS503" s="122">
        <v>0</v>
      </c>
      <c r="AT503" s="122">
        <v>0</v>
      </c>
      <c r="AU503" s="122">
        <v>0</v>
      </c>
      <c r="AV503" s="122">
        <v>0</v>
      </c>
      <c r="AW503" s="122">
        <v>0</v>
      </c>
      <c r="AX503" s="122">
        <v>0</v>
      </c>
      <c r="AY503" s="122">
        <v>0</v>
      </c>
      <c r="AZ503" s="122">
        <v>0</v>
      </c>
      <c r="BA503" s="122">
        <v>0</v>
      </c>
      <c r="BB503" s="122">
        <v>0</v>
      </c>
      <c r="BC503" s="122">
        <v>0</v>
      </c>
      <c r="BF503" s="40"/>
      <c r="BJ503" s="41"/>
    </row>
    <row r="504" spans="1:62" s="19" customFormat="1" ht="78.75" x14ac:dyDescent="0.25">
      <c r="A504" s="45" t="s">
        <v>963</v>
      </c>
      <c r="B504" s="48" t="s">
        <v>115</v>
      </c>
      <c r="C504" s="86" t="s">
        <v>79</v>
      </c>
      <c r="D504" s="122">
        <v>0</v>
      </c>
      <c r="E504" s="122">
        <v>0</v>
      </c>
      <c r="F504" s="122">
        <v>0</v>
      </c>
      <c r="G504" s="122">
        <v>0</v>
      </c>
      <c r="H504" s="122">
        <v>0</v>
      </c>
      <c r="I504" s="122">
        <v>0</v>
      </c>
      <c r="J504" s="122">
        <v>0</v>
      </c>
      <c r="K504" s="122">
        <v>0</v>
      </c>
      <c r="L504" s="122">
        <v>0</v>
      </c>
      <c r="M504" s="122">
        <v>0</v>
      </c>
      <c r="N504" s="122">
        <v>0</v>
      </c>
      <c r="O504" s="122">
        <v>0</v>
      </c>
      <c r="P504" s="122">
        <v>0</v>
      </c>
      <c r="Q504" s="122">
        <v>0</v>
      </c>
      <c r="R504" s="122">
        <v>0</v>
      </c>
      <c r="S504" s="122">
        <v>0</v>
      </c>
      <c r="T504" s="122">
        <v>0</v>
      </c>
      <c r="U504" s="122">
        <v>0</v>
      </c>
      <c r="V504" s="122">
        <v>0</v>
      </c>
      <c r="W504" s="122">
        <v>0</v>
      </c>
      <c r="X504" s="122">
        <v>0</v>
      </c>
      <c r="Y504" s="122">
        <v>0</v>
      </c>
      <c r="Z504" s="122">
        <v>0</v>
      </c>
      <c r="AA504" s="122">
        <v>0</v>
      </c>
      <c r="AB504" s="122">
        <v>0</v>
      </c>
      <c r="AC504" s="122">
        <v>0</v>
      </c>
      <c r="AD504" s="122">
        <v>0</v>
      </c>
      <c r="AE504" s="122">
        <v>0</v>
      </c>
      <c r="AF504" s="122">
        <v>0</v>
      </c>
      <c r="AG504" s="122">
        <v>0</v>
      </c>
      <c r="AH504" s="122">
        <v>0</v>
      </c>
      <c r="AI504" s="122">
        <v>0</v>
      </c>
      <c r="AJ504" s="122">
        <v>0</v>
      </c>
      <c r="AK504" s="122">
        <v>0</v>
      </c>
      <c r="AL504" s="122">
        <v>0</v>
      </c>
      <c r="AM504" s="122">
        <v>0</v>
      </c>
      <c r="AN504" s="122">
        <v>0</v>
      </c>
      <c r="AO504" s="122">
        <v>0</v>
      </c>
      <c r="AP504" s="122">
        <v>0</v>
      </c>
      <c r="AQ504" s="122">
        <v>0</v>
      </c>
      <c r="AR504" s="122">
        <v>0</v>
      </c>
      <c r="AS504" s="122">
        <v>0</v>
      </c>
      <c r="AT504" s="122">
        <v>0</v>
      </c>
      <c r="AU504" s="122">
        <v>0</v>
      </c>
      <c r="AV504" s="122">
        <v>0</v>
      </c>
      <c r="AW504" s="122">
        <v>0</v>
      </c>
      <c r="AX504" s="122">
        <v>0</v>
      </c>
      <c r="AY504" s="122">
        <v>0</v>
      </c>
      <c r="AZ504" s="122">
        <v>0</v>
      </c>
      <c r="BA504" s="122">
        <v>0</v>
      </c>
      <c r="BB504" s="122">
        <v>0</v>
      </c>
      <c r="BC504" s="122">
        <v>0</v>
      </c>
      <c r="BF504" s="40"/>
      <c r="BJ504" s="41"/>
    </row>
    <row r="505" spans="1:62" s="19" customFormat="1" ht="63" x14ac:dyDescent="0.25">
      <c r="A505" s="45" t="s">
        <v>964</v>
      </c>
      <c r="B505" s="48" t="s">
        <v>117</v>
      </c>
      <c r="C505" s="86" t="s">
        <v>79</v>
      </c>
      <c r="D505" s="122">
        <v>0</v>
      </c>
      <c r="E505" s="122">
        <v>0</v>
      </c>
      <c r="F505" s="122">
        <v>0</v>
      </c>
      <c r="G505" s="122">
        <v>0</v>
      </c>
      <c r="H505" s="122">
        <v>0</v>
      </c>
      <c r="I505" s="122">
        <v>0</v>
      </c>
      <c r="J505" s="122">
        <v>0</v>
      </c>
      <c r="K505" s="122">
        <v>0</v>
      </c>
      <c r="L505" s="122">
        <v>0</v>
      </c>
      <c r="M505" s="122">
        <v>0</v>
      </c>
      <c r="N505" s="122">
        <v>0</v>
      </c>
      <c r="O505" s="122">
        <v>0</v>
      </c>
      <c r="P505" s="122">
        <v>0</v>
      </c>
      <c r="Q505" s="122">
        <v>0</v>
      </c>
      <c r="R505" s="122">
        <v>0</v>
      </c>
      <c r="S505" s="122">
        <v>0</v>
      </c>
      <c r="T505" s="122">
        <v>0</v>
      </c>
      <c r="U505" s="122">
        <v>0</v>
      </c>
      <c r="V505" s="122">
        <v>0</v>
      </c>
      <c r="W505" s="122">
        <v>0</v>
      </c>
      <c r="X505" s="122">
        <v>0</v>
      </c>
      <c r="Y505" s="122">
        <v>0</v>
      </c>
      <c r="Z505" s="122">
        <v>0</v>
      </c>
      <c r="AA505" s="122">
        <v>0</v>
      </c>
      <c r="AB505" s="122">
        <v>0</v>
      </c>
      <c r="AC505" s="122">
        <v>0</v>
      </c>
      <c r="AD505" s="122">
        <v>0</v>
      </c>
      <c r="AE505" s="122">
        <v>0</v>
      </c>
      <c r="AF505" s="122">
        <v>0</v>
      </c>
      <c r="AG505" s="122">
        <v>0</v>
      </c>
      <c r="AH505" s="122">
        <v>0</v>
      </c>
      <c r="AI505" s="122">
        <v>0</v>
      </c>
      <c r="AJ505" s="122">
        <v>0</v>
      </c>
      <c r="AK505" s="122">
        <v>0</v>
      </c>
      <c r="AL505" s="122">
        <v>0</v>
      </c>
      <c r="AM505" s="122">
        <v>0</v>
      </c>
      <c r="AN505" s="122">
        <v>0</v>
      </c>
      <c r="AO505" s="122">
        <v>0</v>
      </c>
      <c r="AP505" s="122">
        <v>0</v>
      </c>
      <c r="AQ505" s="122">
        <v>0</v>
      </c>
      <c r="AR505" s="122">
        <v>0</v>
      </c>
      <c r="AS505" s="122">
        <v>0</v>
      </c>
      <c r="AT505" s="122">
        <v>0</v>
      </c>
      <c r="AU505" s="122">
        <v>0</v>
      </c>
      <c r="AV505" s="122">
        <v>0</v>
      </c>
      <c r="AW505" s="122">
        <v>0</v>
      </c>
      <c r="AX505" s="122">
        <v>0</v>
      </c>
      <c r="AY505" s="122">
        <v>0</v>
      </c>
      <c r="AZ505" s="122">
        <v>0</v>
      </c>
      <c r="BA505" s="122">
        <v>0</v>
      </c>
      <c r="BB505" s="122">
        <v>0</v>
      </c>
      <c r="BC505" s="122">
        <v>0</v>
      </c>
      <c r="BF505" s="40"/>
      <c r="BJ505" s="41"/>
    </row>
    <row r="506" spans="1:62" s="19" customFormat="1" ht="78.75" x14ac:dyDescent="0.25">
      <c r="A506" s="45" t="s">
        <v>965</v>
      </c>
      <c r="B506" s="48" t="s">
        <v>121</v>
      </c>
      <c r="C506" s="86" t="s">
        <v>79</v>
      </c>
      <c r="D506" s="122">
        <v>0</v>
      </c>
      <c r="E506" s="122">
        <v>0</v>
      </c>
      <c r="F506" s="122">
        <v>0</v>
      </c>
      <c r="G506" s="122">
        <v>0</v>
      </c>
      <c r="H506" s="122">
        <v>0</v>
      </c>
      <c r="I506" s="122">
        <v>0</v>
      </c>
      <c r="J506" s="122">
        <v>0</v>
      </c>
      <c r="K506" s="122">
        <v>0</v>
      </c>
      <c r="L506" s="122">
        <v>0</v>
      </c>
      <c r="M506" s="122">
        <v>0</v>
      </c>
      <c r="N506" s="122">
        <v>0</v>
      </c>
      <c r="O506" s="122">
        <v>0</v>
      </c>
      <c r="P506" s="122">
        <v>0</v>
      </c>
      <c r="Q506" s="122">
        <v>0</v>
      </c>
      <c r="R506" s="122">
        <v>0</v>
      </c>
      <c r="S506" s="122">
        <v>0</v>
      </c>
      <c r="T506" s="122">
        <v>0</v>
      </c>
      <c r="U506" s="122">
        <v>0</v>
      </c>
      <c r="V506" s="122">
        <v>0</v>
      </c>
      <c r="W506" s="122">
        <v>0</v>
      </c>
      <c r="X506" s="122">
        <v>0</v>
      </c>
      <c r="Y506" s="122">
        <v>0</v>
      </c>
      <c r="Z506" s="122">
        <v>0</v>
      </c>
      <c r="AA506" s="122">
        <v>0</v>
      </c>
      <c r="AB506" s="122">
        <v>0</v>
      </c>
      <c r="AC506" s="122">
        <v>0</v>
      </c>
      <c r="AD506" s="122">
        <v>0</v>
      </c>
      <c r="AE506" s="122">
        <v>0</v>
      </c>
      <c r="AF506" s="122">
        <v>0</v>
      </c>
      <c r="AG506" s="122">
        <v>0</v>
      </c>
      <c r="AH506" s="122">
        <v>0</v>
      </c>
      <c r="AI506" s="122">
        <v>0</v>
      </c>
      <c r="AJ506" s="122">
        <v>0</v>
      </c>
      <c r="AK506" s="122">
        <v>0</v>
      </c>
      <c r="AL506" s="122">
        <v>0</v>
      </c>
      <c r="AM506" s="122">
        <v>0</v>
      </c>
      <c r="AN506" s="122">
        <v>0</v>
      </c>
      <c r="AO506" s="122">
        <v>0</v>
      </c>
      <c r="AP506" s="122">
        <v>0</v>
      </c>
      <c r="AQ506" s="122">
        <v>0</v>
      </c>
      <c r="AR506" s="122">
        <v>0</v>
      </c>
      <c r="AS506" s="122">
        <v>0</v>
      </c>
      <c r="AT506" s="122">
        <v>0</v>
      </c>
      <c r="AU506" s="122">
        <v>0</v>
      </c>
      <c r="AV506" s="122">
        <v>0</v>
      </c>
      <c r="AW506" s="122">
        <v>0</v>
      </c>
      <c r="AX506" s="122">
        <v>0</v>
      </c>
      <c r="AY506" s="122">
        <v>0</v>
      </c>
      <c r="AZ506" s="122">
        <v>0</v>
      </c>
      <c r="BA506" s="122">
        <v>0</v>
      </c>
      <c r="BB506" s="122">
        <v>0</v>
      </c>
      <c r="BC506" s="122">
        <v>0</v>
      </c>
      <c r="BF506" s="40"/>
      <c r="BJ506" s="41"/>
    </row>
    <row r="507" spans="1:62" s="19" customFormat="1" ht="78.75" x14ac:dyDescent="0.25">
      <c r="A507" s="45" t="s">
        <v>966</v>
      </c>
      <c r="B507" s="48" t="s">
        <v>123</v>
      </c>
      <c r="C507" s="86" t="s">
        <v>79</v>
      </c>
      <c r="D507" s="122">
        <f>SUM(D508:D510)</f>
        <v>17.86913594</v>
      </c>
      <c r="E507" s="122">
        <f t="shared" ref="E507:BC507" si="324">SUM(E508:E510)</f>
        <v>17.86913594</v>
      </c>
      <c r="F507" s="122">
        <f t="shared" si="324"/>
        <v>0</v>
      </c>
      <c r="G507" s="122">
        <f t="shared" si="324"/>
        <v>15.433144249999998</v>
      </c>
      <c r="H507" s="122">
        <f t="shared" si="324"/>
        <v>0</v>
      </c>
      <c r="I507" s="122">
        <f t="shared" si="324"/>
        <v>2.4359916899999998</v>
      </c>
      <c r="J507" s="122">
        <f t="shared" si="324"/>
        <v>17.86913594</v>
      </c>
      <c r="K507" s="122">
        <f t="shared" si="324"/>
        <v>0</v>
      </c>
      <c r="L507" s="122">
        <f t="shared" si="324"/>
        <v>15.433144249999998</v>
      </c>
      <c r="M507" s="122">
        <f t="shared" si="324"/>
        <v>0</v>
      </c>
      <c r="N507" s="122">
        <f t="shared" si="324"/>
        <v>2.4359916899999998</v>
      </c>
      <c r="O507" s="122">
        <f t="shared" si="324"/>
        <v>0</v>
      </c>
      <c r="P507" s="122">
        <f t="shared" si="324"/>
        <v>0</v>
      </c>
      <c r="Q507" s="122">
        <f t="shared" si="324"/>
        <v>0</v>
      </c>
      <c r="R507" s="122">
        <f t="shared" si="324"/>
        <v>0</v>
      </c>
      <c r="S507" s="122">
        <f t="shared" si="324"/>
        <v>0</v>
      </c>
      <c r="T507" s="122">
        <f t="shared" si="324"/>
        <v>0</v>
      </c>
      <c r="U507" s="122">
        <f t="shared" si="324"/>
        <v>0</v>
      </c>
      <c r="V507" s="122">
        <f t="shared" si="324"/>
        <v>0</v>
      </c>
      <c r="W507" s="122">
        <f t="shared" si="324"/>
        <v>0</v>
      </c>
      <c r="X507" s="122">
        <f t="shared" si="324"/>
        <v>0</v>
      </c>
      <c r="Y507" s="122">
        <f t="shared" si="324"/>
        <v>0</v>
      </c>
      <c r="Z507" s="122">
        <f t="shared" si="324"/>
        <v>0</v>
      </c>
      <c r="AA507" s="122">
        <f t="shared" si="324"/>
        <v>0</v>
      </c>
      <c r="AB507" s="122">
        <f t="shared" si="324"/>
        <v>0</v>
      </c>
      <c r="AC507" s="122">
        <f t="shared" si="324"/>
        <v>0</v>
      </c>
      <c r="AD507" s="122">
        <f t="shared" si="324"/>
        <v>0</v>
      </c>
      <c r="AE507" s="122">
        <f t="shared" si="324"/>
        <v>0</v>
      </c>
      <c r="AF507" s="122">
        <f t="shared" si="324"/>
        <v>0</v>
      </c>
      <c r="AG507" s="122">
        <f t="shared" si="324"/>
        <v>0</v>
      </c>
      <c r="AH507" s="122">
        <f t="shared" si="324"/>
        <v>0</v>
      </c>
      <c r="AI507" s="122">
        <f t="shared" si="324"/>
        <v>0</v>
      </c>
      <c r="AJ507" s="122">
        <f t="shared" si="324"/>
        <v>0</v>
      </c>
      <c r="AK507" s="122">
        <f t="shared" si="324"/>
        <v>0</v>
      </c>
      <c r="AL507" s="122">
        <f t="shared" si="324"/>
        <v>0</v>
      </c>
      <c r="AM507" s="122">
        <f t="shared" si="324"/>
        <v>0</v>
      </c>
      <c r="AN507" s="122">
        <f t="shared" si="324"/>
        <v>0</v>
      </c>
      <c r="AO507" s="122">
        <f t="shared" si="324"/>
        <v>0</v>
      </c>
      <c r="AP507" s="122">
        <f t="shared" si="324"/>
        <v>0</v>
      </c>
      <c r="AQ507" s="122">
        <f t="shared" si="324"/>
        <v>0</v>
      </c>
      <c r="AR507" s="122">
        <f t="shared" si="324"/>
        <v>0</v>
      </c>
      <c r="AS507" s="122">
        <f t="shared" si="324"/>
        <v>0</v>
      </c>
      <c r="AT507" s="122">
        <f t="shared" si="324"/>
        <v>0</v>
      </c>
      <c r="AU507" s="122">
        <f t="shared" si="324"/>
        <v>0</v>
      </c>
      <c r="AV507" s="122">
        <f t="shared" si="324"/>
        <v>0</v>
      </c>
      <c r="AW507" s="122">
        <f t="shared" si="324"/>
        <v>0</v>
      </c>
      <c r="AX507" s="122">
        <f t="shared" si="324"/>
        <v>0</v>
      </c>
      <c r="AY507" s="122">
        <f t="shared" si="324"/>
        <v>0</v>
      </c>
      <c r="AZ507" s="122">
        <f t="shared" si="324"/>
        <v>0</v>
      </c>
      <c r="BA507" s="122">
        <f t="shared" si="324"/>
        <v>0</v>
      </c>
      <c r="BB507" s="122">
        <f t="shared" si="324"/>
        <v>0</v>
      </c>
      <c r="BC507" s="122">
        <f t="shared" si="324"/>
        <v>0</v>
      </c>
      <c r="BF507" s="40"/>
      <c r="BJ507" s="41"/>
    </row>
    <row r="508" spans="1:62" s="19" customFormat="1" ht="63" x14ac:dyDescent="0.25">
      <c r="A508" s="59" t="s">
        <v>966</v>
      </c>
      <c r="B508" s="71" t="s">
        <v>967</v>
      </c>
      <c r="C508" s="87" t="s">
        <v>968</v>
      </c>
      <c r="D508" s="74">
        <v>3.83439109</v>
      </c>
      <c r="E508" s="74">
        <f>SUBTOTAL(9,F508:I508)</f>
        <v>3.83439109</v>
      </c>
      <c r="F508" s="74">
        <f t="shared" ref="F508:I510" si="325">K508+P508+U508+Z508</f>
        <v>0</v>
      </c>
      <c r="G508" s="74">
        <f t="shared" si="325"/>
        <v>3.3167409000000001</v>
      </c>
      <c r="H508" s="74">
        <f t="shared" si="325"/>
        <v>0</v>
      </c>
      <c r="I508" s="74">
        <f t="shared" si="325"/>
        <v>0.51765019000000001</v>
      </c>
      <c r="J508" s="74">
        <f>SUBTOTAL(9,K508:N508)</f>
        <v>3.83439109</v>
      </c>
      <c r="K508" s="74">
        <v>0</v>
      </c>
      <c r="L508" s="74">
        <v>3.3167409000000001</v>
      </c>
      <c r="M508" s="74">
        <v>0</v>
      </c>
      <c r="N508" s="74">
        <v>0.51765019000000001</v>
      </c>
      <c r="O508" s="74">
        <f>SUBTOTAL(9,P508:S508)</f>
        <v>0</v>
      </c>
      <c r="P508" s="74">
        <v>0</v>
      </c>
      <c r="Q508" s="74">
        <v>0</v>
      </c>
      <c r="R508" s="74">
        <v>0</v>
      </c>
      <c r="S508" s="74">
        <v>0</v>
      </c>
      <c r="T508" s="74">
        <f t="shared" ref="T508:T510" si="326">SUBTOTAL(9,U508:X508)</f>
        <v>0</v>
      </c>
      <c r="U508" s="74">
        <v>0</v>
      </c>
      <c r="V508" s="74">
        <v>0</v>
      </c>
      <c r="W508" s="74">
        <v>0</v>
      </c>
      <c r="X508" s="74">
        <v>0</v>
      </c>
      <c r="Y508" s="74">
        <f t="shared" ref="Y508:Y510" si="327">SUBTOTAL(9,Z508:AC508)</f>
        <v>0</v>
      </c>
      <c r="Z508" s="74">
        <v>0</v>
      </c>
      <c r="AA508" s="74">
        <v>0</v>
      </c>
      <c r="AB508" s="74">
        <v>0</v>
      </c>
      <c r="AC508" s="74">
        <v>0</v>
      </c>
      <c r="AD508" s="74">
        <v>0</v>
      </c>
      <c r="AE508" s="74">
        <f t="shared" ref="AE508:AE510" si="328">SUBTOTAL(9,AF508:AI508)</f>
        <v>0</v>
      </c>
      <c r="AF508" s="74">
        <f t="shared" ref="AF508:AI510" si="329">AK508+AP508+AU508+AZ508</f>
        <v>0</v>
      </c>
      <c r="AG508" s="74">
        <f t="shared" si="329"/>
        <v>0</v>
      </c>
      <c r="AH508" s="74">
        <f t="shared" si="329"/>
        <v>0</v>
      </c>
      <c r="AI508" s="74">
        <f t="shared" si="329"/>
        <v>0</v>
      </c>
      <c r="AJ508" s="74">
        <f t="shared" ref="AJ508:AJ510" si="330">SUBTOTAL(9,AK508:AN508)</f>
        <v>0</v>
      </c>
      <c r="AK508" s="74">
        <v>0</v>
      </c>
      <c r="AL508" s="74">
        <v>0</v>
      </c>
      <c r="AM508" s="74">
        <v>0</v>
      </c>
      <c r="AN508" s="74">
        <v>0</v>
      </c>
      <c r="AO508" s="74">
        <f t="shared" ref="AO508:AO510" si="331">SUBTOTAL(9,AP508:AS508)</f>
        <v>0</v>
      </c>
      <c r="AP508" s="74">
        <v>0</v>
      </c>
      <c r="AQ508" s="74">
        <v>0</v>
      </c>
      <c r="AR508" s="74">
        <v>0</v>
      </c>
      <c r="AS508" s="74">
        <v>0</v>
      </c>
      <c r="AT508" s="74">
        <f t="shared" ref="AT508:AT510" si="332">SUBTOTAL(9,AU508:AX508)</f>
        <v>0</v>
      </c>
      <c r="AU508" s="74">
        <v>0</v>
      </c>
      <c r="AV508" s="74">
        <v>0</v>
      </c>
      <c r="AW508" s="74">
        <v>0</v>
      </c>
      <c r="AX508" s="74">
        <v>0</v>
      </c>
      <c r="AY508" s="74">
        <f t="shared" ref="AY508:AY510" si="333">SUBTOTAL(9,AZ508:BC508)</f>
        <v>0</v>
      </c>
      <c r="AZ508" s="74">
        <v>0</v>
      </c>
      <c r="BA508" s="74">
        <v>0</v>
      </c>
      <c r="BB508" s="74">
        <v>0</v>
      </c>
      <c r="BC508" s="74">
        <v>0</v>
      </c>
      <c r="BF508" s="40"/>
      <c r="BG508" s="52"/>
      <c r="BH508" s="52"/>
      <c r="BI508" s="52"/>
      <c r="BJ508" s="41"/>
    </row>
    <row r="509" spans="1:62" s="19" customFormat="1" ht="63" x14ac:dyDescent="0.25">
      <c r="A509" s="59" t="s">
        <v>966</v>
      </c>
      <c r="B509" s="71" t="s">
        <v>969</v>
      </c>
      <c r="C509" s="87" t="s">
        <v>970</v>
      </c>
      <c r="D509" s="74">
        <v>7.0380193400000008</v>
      </c>
      <c r="E509" s="74">
        <f>SUBTOTAL(9,F509:I509)</f>
        <v>7.03801934</v>
      </c>
      <c r="F509" s="74">
        <f t="shared" si="325"/>
        <v>0</v>
      </c>
      <c r="G509" s="74">
        <f t="shared" si="325"/>
        <v>6.0805029499999996</v>
      </c>
      <c r="H509" s="74">
        <f t="shared" si="325"/>
        <v>0</v>
      </c>
      <c r="I509" s="74">
        <f t="shared" si="325"/>
        <v>0.95751639</v>
      </c>
      <c r="J509" s="74">
        <f>SUBTOTAL(9,K509:N509)</f>
        <v>7.03801934</v>
      </c>
      <c r="K509" s="74">
        <v>0</v>
      </c>
      <c r="L509" s="74">
        <v>6.0805029499999996</v>
      </c>
      <c r="M509" s="74">
        <v>0</v>
      </c>
      <c r="N509" s="74">
        <v>0.95751639</v>
      </c>
      <c r="O509" s="74">
        <f>SUBTOTAL(9,P509:S509)</f>
        <v>0</v>
      </c>
      <c r="P509" s="74">
        <v>0</v>
      </c>
      <c r="Q509" s="74">
        <v>0</v>
      </c>
      <c r="R509" s="74">
        <v>0</v>
      </c>
      <c r="S509" s="74">
        <v>0</v>
      </c>
      <c r="T509" s="74">
        <f t="shared" si="326"/>
        <v>0</v>
      </c>
      <c r="U509" s="74">
        <v>0</v>
      </c>
      <c r="V509" s="74">
        <v>0</v>
      </c>
      <c r="W509" s="74">
        <v>0</v>
      </c>
      <c r="X509" s="74">
        <v>0</v>
      </c>
      <c r="Y509" s="74">
        <f t="shared" si="327"/>
        <v>0</v>
      </c>
      <c r="Z509" s="74">
        <v>0</v>
      </c>
      <c r="AA509" s="74">
        <v>0</v>
      </c>
      <c r="AB509" s="74">
        <v>0</v>
      </c>
      <c r="AC509" s="74">
        <v>0</v>
      </c>
      <c r="AD509" s="74">
        <v>0</v>
      </c>
      <c r="AE509" s="74">
        <f t="shared" si="328"/>
        <v>0</v>
      </c>
      <c r="AF509" s="74">
        <f t="shared" si="329"/>
        <v>0</v>
      </c>
      <c r="AG509" s="74">
        <f t="shared" si="329"/>
        <v>0</v>
      </c>
      <c r="AH509" s="74">
        <f t="shared" si="329"/>
        <v>0</v>
      </c>
      <c r="AI509" s="74">
        <f t="shared" si="329"/>
        <v>0</v>
      </c>
      <c r="AJ509" s="74">
        <f t="shared" si="330"/>
        <v>0</v>
      </c>
      <c r="AK509" s="74">
        <v>0</v>
      </c>
      <c r="AL509" s="74">
        <v>0</v>
      </c>
      <c r="AM509" s="74">
        <v>0</v>
      </c>
      <c r="AN509" s="74">
        <v>0</v>
      </c>
      <c r="AO509" s="74">
        <f t="shared" si="331"/>
        <v>0</v>
      </c>
      <c r="AP509" s="74">
        <v>0</v>
      </c>
      <c r="AQ509" s="74">
        <v>0</v>
      </c>
      <c r="AR509" s="74">
        <v>0</v>
      </c>
      <c r="AS509" s="74">
        <v>0</v>
      </c>
      <c r="AT509" s="74">
        <f t="shared" si="332"/>
        <v>0</v>
      </c>
      <c r="AU509" s="74">
        <v>0</v>
      </c>
      <c r="AV509" s="74">
        <v>0</v>
      </c>
      <c r="AW509" s="74">
        <v>0</v>
      </c>
      <c r="AX509" s="74">
        <v>0</v>
      </c>
      <c r="AY509" s="74">
        <f t="shared" si="333"/>
        <v>0</v>
      </c>
      <c r="AZ509" s="74">
        <v>0</v>
      </c>
      <c r="BA509" s="74">
        <v>0</v>
      </c>
      <c r="BB509" s="74">
        <v>0</v>
      </c>
      <c r="BC509" s="74">
        <v>0</v>
      </c>
      <c r="BF509" s="40"/>
      <c r="BG509" s="52"/>
      <c r="BH509" s="52"/>
      <c r="BI509" s="52"/>
      <c r="BJ509" s="41"/>
    </row>
    <row r="510" spans="1:62" s="19" customFormat="1" ht="78.75" x14ac:dyDescent="0.25">
      <c r="A510" s="59" t="s">
        <v>966</v>
      </c>
      <c r="B510" s="71" t="s">
        <v>971</v>
      </c>
      <c r="C510" s="87" t="s">
        <v>972</v>
      </c>
      <c r="D510" s="74">
        <v>6.9967255100000001</v>
      </c>
      <c r="E510" s="74">
        <f>SUBTOTAL(9,F510:I510)</f>
        <v>6.9967255100000001</v>
      </c>
      <c r="F510" s="74">
        <f t="shared" si="325"/>
        <v>0</v>
      </c>
      <c r="G510" s="74">
        <f t="shared" si="325"/>
        <v>6.0359004000000001</v>
      </c>
      <c r="H510" s="74">
        <f t="shared" si="325"/>
        <v>0</v>
      </c>
      <c r="I510" s="74">
        <f t="shared" si="325"/>
        <v>0.96082511000000004</v>
      </c>
      <c r="J510" s="74">
        <f>SUBTOTAL(9,K510:N510)</f>
        <v>6.9967255100000001</v>
      </c>
      <c r="K510" s="74">
        <v>0</v>
      </c>
      <c r="L510" s="74">
        <v>6.0359004000000001</v>
      </c>
      <c r="M510" s="74">
        <v>0</v>
      </c>
      <c r="N510" s="74">
        <v>0.96082511000000004</v>
      </c>
      <c r="O510" s="74">
        <f>SUBTOTAL(9,P510:S510)</f>
        <v>0</v>
      </c>
      <c r="P510" s="74">
        <v>0</v>
      </c>
      <c r="Q510" s="74">
        <v>0</v>
      </c>
      <c r="R510" s="74">
        <v>0</v>
      </c>
      <c r="S510" s="74">
        <v>0</v>
      </c>
      <c r="T510" s="74">
        <f t="shared" si="326"/>
        <v>0</v>
      </c>
      <c r="U510" s="74">
        <v>0</v>
      </c>
      <c r="V510" s="74">
        <v>0</v>
      </c>
      <c r="W510" s="74">
        <v>0</v>
      </c>
      <c r="X510" s="74">
        <v>0</v>
      </c>
      <c r="Y510" s="74">
        <f t="shared" si="327"/>
        <v>0</v>
      </c>
      <c r="Z510" s="74">
        <v>0</v>
      </c>
      <c r="AA510" s="74">
        <v>0</v>
      </c>
      <c r="AB510" s="74">
        <v>0</v>
      </c>
      <c r="AC510" s="74">
        <v>0</v>
      </c>
      <c r="AD510" s="74">
        <v>0</v>
      </c>
      <c r="AE510" s="74">
        <f t="shared" si="328"/>
        <v>0</v>
      </c>
      <c r="AF510" s="74">
        <f t="shared" si="329"/>
        <v>0</v>
      </c>
      <c r="AG510" s="74">
        <f t="shared" si="329"/>
        <v>0</v>
      </c>
      <c r="AH510" s="74">
        <f t="shared" si="329"/>
        <v>0</v>
      </c>
      <c r="AI510" s="74">
        <f t="shared" si="329"/>
        <v>0</v>
      </c>
      <c r="AJ510" s="74">
        <f t="shared" si="330"/>
        <v>0</v>
      </c>
      <c r="AK510" s="74">
        <v>0</v>
      </c>
      <c r="AL510" s="74">
        <v>0</v>
      </c>
      <c r="AM510" s="74">
        <v>0</v>
      </c>
      <c r="AN510" s="74">
        <v>0</v>
      </c>
      <c r="AO510" s="74">
        <f t="shared" si="331"/>
        <v>0</v>
      </c>
      <c r="AP510" s="74">
        <v>0</v>
      </c>
      <c r="AQ510" s="74">
        <v>0</v>
      </c>
      <c r="AR510" s="74">
        <v>0</v>
      </c>
      <c r="AS510" s="74">
        <v>0</v>
      </c>
      <c r="AT510" s="74">
        <f t="shared" si="332"/>
        <v>0</v>
      </c>
      <c r="AU510" s="74">
        <v>0</v>
      </c>
      <c r="AV510" s="74">
        <v>0</v>
      </c>
      <c r="AW510" s="74">
        <v>0</v>
      </c>
      <c r="AX510" s="74">
        <v>0</v>
      </c>
      <c r="AY510" s="74">
        <f t="shared" si="333"/>
        <v>0</v>
      </c>
      <c r="AZ510" s="74">
        <v>0</v>
      </c>
      <c r="BA510" s="74">
        <v>0</v>
      </c>
      <c r="BB510" s="74">
        <v>0</v>
      </c>
      <c r="BC510" s="74">
        <v>0</v>
      </c>
      <c r="BF510" s="40"/>
      <c r="BG510" s="52"/>
      <c r="BH510" s="52"/>
      <c r="BI510" s="52"/>
      <c r="BJ510" s="41"/>
    </row>
    <row r="511" spans="1:62" s="19" customFormat="1" ht="31.5" x14ac:dyDescent="0.25">
      <c r="A511" s="45" t="s">
        <v>973</v>
      </c>
      <c r="B511" s="48" t="s">
        <v>133</v>
      </c>
      <c r="C511" s="86" t="s">
        <v>79</v>
      </c>
      <c r="D511" s="122">
        <v>0</v>
      </c>
      <c r="E511" s="122">
        <v>0</v>
      </c>
      <c r="F511" s="122">
        <v>0</v>
      </c>
      <c r="G511" s="122">
        <v>0</v>
      </c>
      <c r="H511" s="122">
        <v>0</v>
      </c>
      <c r="I511" s="122">
        <v>0</v>
      </c>
      <c r="J511" s="122">
        <v>0</v>
      </c>
      <c r="K511" s="122">
        <v>0</v>
      </c>
      <c r="L511" s="122">
        <v>0</v>
      </c>
      <c r="M511" s="122">
        <v>0</v>
      </c>
      <c r="N511" s="122">
        <v>0</v>
      </c>
      <c r="O511" s="122">
        <v>0</v>
      </c>
      <c r="P511" s="122">
        <v>0</v>
      </c>
      <c r="Q511" s="122">
        <v>0</v>
      </c>
      <c r="R511" s="122">
        <v>0</v>
      </c>
      <c r="S511" s="122">
        <v>0</v>
      </c>
      <c r="T511" s="122">
        <v>0</v>
      </c>
      <c r="U511" s="122">
        <v>0</v>
      </c>
      <c r="V511" s="122">
        <v>0</v>
      </c>
      <c r="W511" s="122">
        <v>0</v>
      </c>
      <c r="X511" s="122">
        <v>0</v>
      </c>
      <c r="Y511" s="122">
        <v>0</v>
      </c>
      <c r="Z511" s="122">
        <v>0</v>
      </c>
      <c r="AA511" s="122">
        <v>0</v>
      </c>
      <c r="AB511" s="122">
        <v>0</v>
      </c>
      <c r="AC511" s="122">
        <v>0</v>
      </c>
      <c r="AD511" s="122">
        <v>0</v>
      </c>
      <c r="AE511" s="122">
        <v>0</v>
      </c>
      <c r="AF511" s="122">
        <v>0</v>
      </c>
      <c r="AG511" s="122">
        <v>0</v>
      </c>
      <c r="AH511" s="122">
        <v>0</v>
      </c>
      <c r="AI511" s="122">
        <v>0</v>
      </c>
      <c r="AJ511" s="122">
        <v>0</v>
      </c>
      <c r="AK511" s="122">
        <v>0</v>
      </c>
      <c r="AL511" s="122">
        <v>0</v>
      </c>
      <c r="AM511" s="122">
        <v>0</v>
      </c>
      <c r="AN511" s="122">
        <v>0</v>
      </c>
      <c r="AO511" s="122">
        <v>0</v>
      </c>
      <c r="AP511" s="122">
        <v>0</v>
      </c>
      <c r="AQ511" s="122">
        <v>0</v>
      </c>
      <c r="AR511" s="122">
        <v>0</v>
      </c>
      <c r="AS511" s="122">
        <v>0</v>
      </c>
      <c r="AT511" s="122">
        <v>0</v>
      </c>
      <c r="AU511" s="122">
        <v>0</v>
      </c>
      <c r="AV511" s="122">
        <v>0</v>
      </c>
      <c r="AW511" s="122">
        <v>0</v>
      </c>
      <c r="AX511" s="122">
        <v>0</v>
      </c>
      <c r="AY511" s="122">
        <v>0</v>
      </c>
      <c r="AZ511" s="122">
        <v>0</v>
      </c>
      <c r="BA511" s="122">
        <v>0</v>
      </c>
      <c r="BB511" s="122">
        <v>0</v>
      </c>
      <c r="BC511" s="122">
        <v>0</v>
      </c>
      <c r="BF511" s="40"/>
      <c r="BJ511" s="41"/>
    </row>
    <row r="512" spans="1:62" s="19" customFormat="1" ht="47.25" x14ac:dyDescent="0.25">
      <c r="A512" s="45" t="s">
        <v>974</v>
      </c>
      <c r="B512" s="48" t="s">
        <v>135</v>
      </c>
      <c r="C512" s="86" t="s">
        <v>79</v>
      </c>
      <c r="D512" s="122">
        <f t="shared" ref="D512:BC512" si="334">D513+D520+D522+D524</f>
        <v>207.91988111699999</v>
      </c>
      <c r="E512" s="122">
        <f t="shared" si="334"/>
        <v>124.01884576999998</v>
      </c>
      <c r="F512" s="122">
        <f t="shared" si="334"/>
        <v>12.977994320000002</v>
      </c>
      <c r="G512" s="122">
        <f t="shared" si="334"/>
        <v>77.863046080000004</v>
      </c>
      <c r="H512" s="122">
        <f t="shared" si="334"/>
        <v>29.603893429999999</v>
      </c>
      <c r="I512" s="122">
        <f t="shared" si="334"/>
        <v>3.5739119399999999</v>
      </c>
      <c r="J512" s="122">
        <f t="shared" si="334"/>
        <v>21.264100670000001</v>
      </c>
      <c r="K512" s="122">
        <f t="shared" si="334"/>
        <v>4.0926609799999998</v>
      </c>
      <c r="L512" s="122">
        <f t="shared" si="334"/>
        <v>7.6195681099999995</v>
      </c>
      <c r="M512" s="122">
        <f t="shared" si="334"/>
        <v>9.0336952700000008</v>
      </c>
      <c r="N512" s="122">
        <f t="shared" si="334"/>
        <v>0.51817630999999997</v>
      </c>
      <c r="O512" s="122">
        <f t="shared" si="334"/>
        <v>26.713470490000006</v>
      </c>
      <c r="P512" s="122">
        <f t="shared" si="334"/>
        <v>2.8648412599999999</v>
      </c>
      <c r="Q512" s="122">
        <f t="shared" si="334"/>
        <v>0</v>
      </c>
      <c r="R512" s="122">
        <f t="shared" si="334"/>
        <v>21.717315630000005</v>
      </c>
      <c r="S512" s="122">
        <f t="shared" si="334"/>
        <v>2.1313135999999999</v>
      </c>
      <c r="T512" s="122">
        <f t="shared" si="334"/>
        <v>36.99841258</v>
      </c>
      <c r="U512" s="122">
        <f t="shared" si="334"/>
        <v>1.1968939200000004</v>
      </c>
      <c r="V512" s="122">
        <f t="shared" si="334"/>
        <v>36.07684158</v>
      </c>
      <c r="W512" s="122">
        <f t="shared" si="334"/>
        <v>0.27869674999999916</v>
      </c>
      <c r="X512" s="122">
        <f t="shared" si="334"/>
        <v>-0.55401966999999985</v>
      </c>
      <c r="Y512" s="122">
        <f t="shared" si="334"/>
        <v>39.042862029999995</v>
      </c>
      <c r="Z512" s="122">
        <f t="shared" si="334"/>
        <v>4.8235981600000004</v>
      </c>
      <c r="AA512" s="122">
        <f t="shared" si="334"/>
        <v>34.166636390000001</v>
      </c>
      <c r="AB512" s="122">
        <f t="shared" si="334"/>
        <v>-1.4258142200000041</v>
      </c>
      <c r="AC512" s="122">
        <f t="shared" si="334"/>
        <v>1.4784417000000001</v>
      </c>
      <c r="AD512" s="122">
        <f t="shared" si="334"/>
        <v>180.49639334</v>
      </c>
      <c r="AE512" s="122">
        <f t="shared" si="334"/>
        <v>118.1655025</v>
      </c>
      <c r="AF512" s="122">
        <f t="shared" si="334"/>
        <v>7.7185795899999992</v>
      </c>
      <c r="AG512" s="122">
        <f t="shared" si="334"/>
        <v>95.204062350000015</v>
      </c>
      <c r="AH512" s="122">
        <f t="shared" si="334"/>
        <v>12.171037419999999</v>
      </c>
      <c r="AI512" s="122">
        <f t="shared" si="334"/>
        <v>3.0718231400000002</v>
      </c>
      <c r="AJ512" s="122">
        <f t="shared" si="334"/>
        <v>0</v>
      </c>
      <c r="AK512" s="122">
        <f t="shared" si="334"/>
        <v>0</v>
      </c>
      <c r="AL512" s="122">
        <f t="shared" si="334"/>
        <v>0</v>
      </c>
      <c r="AM512" s="122">
        <f t="shared" si="334"/>
        <v>0</v>
      </c>
      <c r="AN512" s="122">
        <f t="shared" si="334"/>
        <v>0</v>
      </c>
      <c r="AO512" s="122">
        <f t="shared" si="334"/>
        <v>2.99538437</v>
      </c>
      <c r="AP512" s="122">
        <f t="shared" si="334"/>
        <v>0</v>
      </c>
      <c r="AQ512" s="122">
        <f t="shared" si="334"/>
        <v>0</v>
      </c>
      <c r="AR512" s="122">
        <f t="shared" si="334"/>
        <v>0</v>
      </c>
      <c r="AS512" s="122">
        <f t="shared" si="334"/>
        <v>2.99538437</v>
      </c>
      <c r="AT512" s="122">
        <f t="shared" si="334"/>
        <v>0.22478511999999995</v>
      </c>
      <c r="AU512" s="122">
        <f t="shared" si="334"/>
        <v>1.53447939</v>
      </c>
      <c r="AV512" s="122">
        <f t="shared" si="334"/>
        <v>0</v>
      </c>
      <c r="AW512" s="122">
        <f t="shared" si="334"/>
        <v>0</v>
      </c>
      <c r="AX512" s="122">
        <f t="shared" si="334"/>
        <v>-1.30969427</v>
      </c>
      <c r="AY512" s="122">
        <f t="shared" si="334"/>
        <v>114.94533301000001</v>
      </c>
      <c r="AZ512" s="122">
        <f t="shared" si="334"/>
        <v>6.1841001999999996</v>
      </c>
      <c r="BA512" s="122">
        <f t="shared" si="334"/>
        <v>95.204062350000015</v>
      </c>
      <c r="BB512" s="122">
        <f t="shared" si="334"/>
        <v>12.171037419999999</v>
      </c>
      <c r="BC512" s="122">
        <f t="shared" si="334"/>
        <v>1.38613304</v>
      </c>
      <c r="BF512" s="40"/>
      <c r="BJ512" s="41"/>
    </row>
    <row r="513" spans="1:65" s="19" customFormat="1" ht="31.5" x14ac:dyDescent="0.25">
      <c r="A513" s="45" t="s">
        <v>975</v>
      </c>
      <c r="B513" s="48" t="s">
        <v>137</v>
      </c>
      <c r="C513" s="86" t="s">
        <v>79</v>
      </c>
      <c r="D513" s="122">
        <f>SUM(D514:D519)</f>
        <v>56.615549972999993</v>
      </c>
      <c r="E513" s="122">
        <f t="shared" ref="E513:BC513" si="335">SUM(E514:E519)</f>
        <v>49.232476899999995</v>
      </c>
      <c r="F513" s="122">
        <f t="shared" si="335"/>
        <v>1.620018</v>
      </c>
      <c r="G513" s="122">
        <f t="shared" si="335"/>
        <v>33.506605369999996</v>
      </c>
      <c r="H513" s="122">
        <f t="shared" si="335"/>
        <v>13.021998529999999</v>
      </c>
      <c r="I513" s="122">
        <f t="shared" si="335"/>
        <v>1.083855</v>
      </c>
      <c r="J513" s="122">
        <f t="shared" si="335"/>
        <v>16.719272230000001</v>
      </c>
      <c r="K513" s="122">
        <f t="shared" si="335"/>
        <v>1.620018</v>
      </c>
      <c r="L513" s="122">
        <f t="shared" si="335"/>
        <v>6.0655589599999997</v>
      </c>
      <c r="M513" s="122">
        <f t="shared" si="335"/>
        <v>9.0336952700000008</v>
      </c>
      <c r="N513" s="122">
        <f t="shared" si="335"/>
        <v>0</v>
      </c>
      <c r="O513" s="122">
        <f t="shared" si="335"/>
        <v>21.922411110000006</v>
      </c>
      <c r="P513" s="122">
        <f t="shared" si="335"/>
        <v>0</v>
      </c>
      <c r="Q513" s="122">
        <f t="shared" si="335"/>
        <v>0</v>
      </c>
      <c r="R513" s="122">
        <f t="shared" si="335"/>
        <v>21.717315630000005</v>
      </c>
      <c r="S513" s="122">
        <f t="shared" si="335"/>
        <v>0.20509548</v>
      </c>
      <c r="T513" s="122">
        <f t="shared" si="335"/>
        <v>4.2814840399999987</v>
      </c>
      <c r="U513" s="122">
        <f t="shared" si="335"/>
        <v>0</v>
      </c>
      <c r="V513" s="122">
        <f t="shared" si="335"/>
        <v>3.57915852</v>
      </c>
      <c r="W513" s="122">
        <f t="shared" si="335"/>
        <v>0.27869674999999916</v>
      </c>
      <c r="X513" s="122">
        <f t="shared" si="335"/>
        <v>0.4236287700000001</v>
      </c>
      <c r="Y513" s="122">
        <f t="shared" si="335"/>
        <v>6.3093095199999931</v>
      </c>
      <c r="Z513" s="122">
        <f t="shared" si="335"/>
        <v>0</v>
      </c>
      <c r="AA513" s="122">
        <f t="shared" si="335"/>
        <v>23.861887889999998</v>
      </c>
      <c r="AB513" s="122">
        <f t="shared" si="335"/>
        <v>-18.007709120000005</v>
      </c>
      <c r="AC513" s="122">
        <f t="shared" si="335"/>
        <v>0.45513074999999997</v>
      </c>
      <c r="AD513" s="122">
        <f t="shared" si="335"/>
        <v>65.457960170000007</v>
      </c>
      <c r="AE513" s="122">
        <f t="shared" si="335"/>
        <v>38.663268729999999</v>
      </c>
      <c r="AF513" s="122">
        <f t="shared" si="335"/>
        <v>0</v>
      </c>
      <c r="AG513" s="122">
        <f t="shared" si="335"/>
        <v>25.408376310000001</v>
      </c>
      <c r="AH513" s="122">
        <f t="shared" si="335"/>
        <v>12.171037419999999</v>
      </c>
      <c r="AI513" s="122">
        <f t="shared" si="335"/>
        <v>1.083855</v>
      </c>
      <c r="AJ513" s="122">
        <f t="shared" si="335"/>
        <v>0</v>
      </c>
      <c r="AK513" s="122">
        <f t="shared" si="335"/>
        <v>0</v>
      </c>
      <c r="AL513" s="122">
        <f t="shared" si="335"/>
        <v>0</v>
      </c>
      <c r="AM513" s="122">
        <f t="shared" si="335"/>
        <v>0</v>
      </c>
      <c r="AN513" s="122">
        <f t="shared" si="335"/>
        <v>0</v>
      </c>
      <c r="AO513" s="122">
        <f t="shared" si="335"/>
        <v>0.224579</v>
      </c>
      <c r="AP513" s="122">
        <f t="shared" si="335"/>
        <v>0</v>
      </c>
      <c r="AQ513" s="122">
        <f t="shared" si="335"/>
        <v>0</v>
      </c>
      <c r="AR513" s="122">
        <f t="shared" si="335"/>
        <v>0</v>
      </c>
      <c r="AS513" s="122">
        <f t="shared" si="335"/>
        <v>0.224579</v>
      </c>
      <c r="AT513" s="122">
        <f t="shared" si="335"/>
        <v>0.43202759000000002</v>
      </c>
      <c r="AU513" s="122">
        <f t="shared" si="335"/>
        <v>0</v>
      </c>
      <c r="AV513" s="122">
        <f t="shared" si="335"/>
        <v>0</v>
      </c>
      <c r="AW513" s="122">
        <f t="shared" si="335"/>
        <v>0</v>
      </c>
      <c r="AX513" s="122">
        <f t="shared" si="335"/>
        <v>0.43202759000000002</v>
      </c>
      <c r="AY513" s="122">
        <f t="shared" si="335"/>
        <v>38.006662139999996</v>
      </c>
      <c r="AZ513" s="122">
        <f t="shared" si="335"/>
        <v>0</v>
      </c>
      <c r="BA513" s="122">
        <f t="shared" si="335"/>
        <v>25.408376310000001</v>
      </c>
      <c r="BB513" s="122">
        <f t="shared" si="335"/>
        <v>12.171037419999999</v>
      </c>
      <c r="BC513" s="122">
        <f t="shared" si="335"/>
        <v>0.42724841000000002</v>
      </c>
      <c r="BF513" s="40"/>
      <c r="BJ513" s="41"/>
    </row>
    <row r="514" spans="1:65" ht="15.75" x14ac:dyDescent="0.25">
      <c r="A514" s="49" t="s">
        <v>975</v>
      </c>
      <c r="B514" s="62" t="s">
        <v>976</v>
      </c>
      <c r="C514" s="88" t="s">
        <v>977</v>
      </c>
      <c r="D514" s="123">
        <v>-12.71087537</v>
      </c>
      <c r="E514" s="74">
        <f t="shared" ref="E514:E521" si="336">SUBTOTAL(9,F514:I514)</f>
        <v>-12.71087537</v>
      </c>
      <c r="F514" s="74">
        <f t="shared" ref="F514:I519" si="337">K514+P514+U514+Z514</f>
        <v>0</v>
      </c>
      <c r="G514" s="74">
        <f t="shared" si="337"/>
        <v>0</v>
      </c>
      <c r="H514" s="74">
        <f t="shared" si="337"/>
        <v>-12.71087537</v>
      </c>
      <c r="I514" s="74">
        <f t="shared" si="337"/>
        <v>0</v>
      </c>
      <c r="J514" s="74">
        <f t="shared" ref="J514:J521" si="338">SUBTOTAL(9,K514:N514)</f>
        <v>0</v>
      </c>
      <c r="K514" s="123">
        <v>0</v>
      </c>
      <c r="L514" s="123">
        <v>0</v>
      </c>
      <c r="M514" s="123">
        <v>0</v>
      </c>
      <c r="N514" s="123">
        <v>0</v>
      </c>
      <c r="O514" s="74">
        <f>SUBTOTAL(9,P514:S514)</f>
        <v>0</v>
      </c>
      <c r="P514" s="123">
        <v>0</v>
      </c>
      <c r="Q514" s="123">
        <v>0</v>
      </c>
      <c r="R514" s="123">
        <v>0</v>
      </c>
      <c r="S514" s="123">
        <v>0</v>
      </c>
      <c r="T514" s="74">
        <f t="shared" ref="T514:T519" si="339">SUBTOTAL(9,U514:X514)</f>
        <v>0</v>
      </c>
      <c r="U514" s="123">
        <v>0</v>
      </c>
      <c r="V514" s="123">
        <v>0</v>
      </c>
      <c r="W514" s="123">
        <v>0</v>
      </c>
      <c r="X514" s="123">
        <v>0</v>
      </c>
      <c r="Y514" s="74">
        <f t="shared" ref="Y514:Y519" si="340">SUBTOTAL(9,Z514:AC514)</f>
        <v>-12.71087537</v>
      </c>
      <c r="Z514" s="123">
        <v>0</v>
      </c>
      <c r="AA514" s="123">
        <v>0</v>
      </c>
      <c r="AB514" s="123">
        <v>-12.71087537</v>
      </c>
      <c r="AC514" s="123">
        <v>0</v>
      </c>
      <c r="AD514" s="123">
        <v>0</v>
      </c>
      <c r="AE514" s="74">
        <f t="shared" ref="AE514:AE519" si="341">SUBTOTAL(9,AF514:AI514)</f>
        <v>0</v>
      </c>
      <c r="AF514" s="74">
        <f t="shared" ref="AF514:AI519" si="342">AK514+AP514+AU514+AZ514</f>
        <v>0</v>
      </c>
      <c r="AG514" s="74">
        <f t="shared" si="342"/>
        <v>0</v>
      </c>
      <c r="AH514" s="74">
        <f t="shared" si="342"/>
        <v>0</v>
      </c>
      <c r="AI514" s="74">
        <f t="shared" si="342"/>
        <v>0</v>
      </c>
      <c r="AJ514" s="74">
        <f t="shared" ref="AJ514:AJ519" si="343">SUBTOTAL(9,AK514:AN514)</f>
        <v>0</v>
      </c>
      <c r="AK514" s="123">
        <v>0</v>
      </c>
      <c r="AL514" s="123">
        <v>0</v>
      </c>
      <c r="AM514" s="123">
        <v>0</v>
      </c>
      <c r="AN514" s="123">
        <v>0</v>
      </c>
      <c r="AO514" s="74">
        <f t="shared" ref="AO514:AO519" si="344">SUBTOTAL(9,AP514:AS514)</f>
        <v>0</v>
      </c>
      <c r="AP514" s="123">
        <v>0</v>
      </c>
      <c r="AQ514" s="123">
        <v>0</v>
      </c>
      <c r="AR514" s="123">
        <v>0</v>
      </c>
      <c r="AS514" s="123">
        <v>0</v>
      </c>
      <c r="AT514" s="74">
        <f t="shared" ref="AT514:AT519" si="345">SUBTOTAL(9,AU514:AX514)</f>
        <v>0</v>
      </c>
      <c r="AU514" s="123">
        <v>0</v>
      </c>
      <c r="AV514" s="123">
        <v>0</v>
      </c>
      <c r="AW514" s="123">
        <v>0</v>
      </c>
      <c r="AX514" s="123">
        <v>0</v>
      </c>
      <c r="AY514" s="74">
        <f t="shared" ref="AY514:AY519" si="346">SUBTOTAL(9,AZ514:BC514)</f>
        <v>0</v>
      </c>
      <c r="AZ514" s="123">
        <v>0</v>
      </c>
      <c r="BA514" s="123">
        <v>0</v>
      </c>
      <c r="BB514" s="123">
        <v>0</v>
      </c>
      <c r="BC514" s="123">
        <v>0</v>
      </c>
      <c r="BD514" s="19"/>
      <c r="BE514" s="19"/>
      <c r="BF514" s="40"/>
      <c r="BG514" s="52"/>
      <c r="BH514" s="52"/>
      <c r="BI514" s="52"/>
      <c r="BJ514" s="41"/>
      <c r="BK514" s="1"/>
      <c r="BL514" s="1"/>
      <c r="BM514" s="19"/>
    </row>
    <row r="515" spans="1:65" ht="15.75" x14ac:dyDescent="0.25">
      <c r="A515" s="49" t="s">
        <v>975</v>
      </c>
      <c r="B515" s="62" t="s">
        <v>978</v>
      </c>
      <c r="C515" s="88" t="s">
        <v>979</v>
      </c>
      <c r="D515" s="123">
        <v>4.7811731200000001</v>
      </c>
      <c r="E515" s="74">
        <f t="shared" si="336"/>
        <v>4.7811731200000001</v>
      </c>
      <c r="F515" s="74">
        <f t="shared" si="337"/>
        <v>0</v>
      </c>
      <c r="G515" s="74">
        <f t="shared" si="337"/>
        <v>6.0655589599999997</v>
      </c>
      <c r="H515" s="74">
        <f t="shared" si="337"/>
        <v>-1.2843858399999999</v>
      </c>
      <c r="I515" s="74">
        <f t="shared" si="337"/>
        <v>0</v>
      </c>
      <c r="J515" s="74">
        <f t="shared" si="338"/>
        <v>6.0655589599999997</v>
      </c>
      <c r="K515" s="123">
        <v>0</v>
      </c>
      <c r="L515" s="123">
        <v>6.0655589599999997</v>
      </c>
      <c r="M515" s="123">
        <v>0</v>
      </c>
      <c r="N515" s="123">
        <v>0</v>
      </c>
      <c r="O515" s="74">
        <v>0</v>
      </c>
      <c r="P515" s="123">
        <v>0</v>
      </c>
      <c r="Q515" s="123">
        <v>0</v>
      </c>
      <c r="R515" s="123">
        <v>0</v>
      </c>
      <c r="S515" s="123">
        <v>0</v>
      </c>
      <c r="T515" s="74">
        <f t="shared" si="339"/>
        <v>0</v>
      </c>
      <c r="U515" s="123">
        <v>0</v>
      </c>
      <c r="V515" s="123">
        <v>0</v>
      </c>
      <c r="W515" s="123">
        <v>0</v>
      </c>
      <c r="X515" s="123">
        <v>0</v>
      </c>
      <c r="Y515" s="74">
        <f t="shared" si="340"/>
        <v>-1.2843858399999999</v>
      </c>
      <c r="Z515" s="123">
        <v>0</v>
      </c>
      <c r="AA515" s="123">
        <v>0</v>
      </c>
      <c r="AB515" s="123">
        <v>-1.2843858399999999</v>
      </c>
      <c r="AC515" s="123">
        <v>0</v>
      </c>
      <c r="AD515" s="123">
        <v>0</v>
      </c>
      <c r="AE515" s="74">
        <f t="shared" si="341"/>
        <v>0</v>
      </c>
      <c r="AF515" s="74">
        <f t="shared" si="342"/>
        <v>0</v>
      </c>
      <c r="AG515" s="74">
        <f t="shared" si="342"/>
        <v>0</v>
      </c>
      <c r="AH515" s="74">
        <f t="shared" si="342"/>
        <v>0</v>
      </c>
      <c r="AI515" s="74">
        <f t="shared" si="342"/>
        <v>0</v>
      </c>
      <c r="AJ515" s="74">
        <f t="shared" si="343"/>
        <v>0</v>
      </c>
      <c r="AK515" s="123">
        <v>0</v>
      </c>
      <c r="AL515" s="123">
        <v>0</v>
      </c>
      <c r="AM515" s="123">
        <v>0</v>
      </c>
      <c r="AN515" s="123">
        <v>0</v>
      </c>
      <c r="AO515" s="74">
        <f t="shared" si="344"/>
        <v>0</v>
      </c>
      <c r="AP515" s="123">
        <v>0</v>
      </c>
      <c r="AQ515" s="123">
        <v>0</v>
      </c>
      <c r="AR515" s="123">
        <v>0</v>
      </c>
      <c r="AS515" s="123">
        <v>0</v>
      </c>
      <c r="AT515" s="74">
        <f t="shared" si="345"/>
        <v>0</v>
      </c>
      <c r="AU515" s="123">
        <v>0</v>
      </c>
      <c r="AV515" s="123">
        <v>0</v>
      </c>
      <c r="AW515" s="123">
        <v>0</v>
      </c>
      <c r="AX515" s="123">
        <v>0</v>
      </c>
      <c r="AY515" s="74">
        <f t="shared" si="346"/>
        <v>0</v>
      </c>
      <c r="AZ515" s="123">
        <v>0</v>
      </c>
      <c r="BA515" s="123">
        <v>0</v>
      </c>
      <c r="BB515" s="123">
        <v>0</v>
      </c>
      <c r="BC515" s="123">
        <v>0</v>
      </c>
      <c r="BD515" s="19"/>
      <c r="BE515" s="19"/>
      <c r="BF515" s="40"/>
      <c r="BG515" s="52"/>
      <c r="BH515" s="52"/>
      <c r="BI515" s="52"/>
      <c r="BJ515" s="41"/>
      <c r="BK515" s="1"/>
      <c r="BL515" s="1"/>
      <c r="BM515" s="19"/>
    </row>
    <row r="516" spans="1:65" ht="15.75" x14ac:dyDescent="0.25">
      <c r="A516" s="49" t="s">
        <v>975</v>
      </c>
      <c r="B516" s="62" t="s">
        <v>980</v>
      </c>
      <c r="C516" s="88" t="s">
        <v>981</v>
      </c>
      <c r="D516" s="123">
        <v>-3.7574872400000001</v>
      </c>
      <c r="E516" s="74">
        <f t="shared" si="336"/>
        <v>-3.7574872400000001</v>
      </c>
      <c r="F516" s="74">
        <f t="shared" si="337"/>
        <v>0</v>
      </c>
      <c r="G516" s="74">
        <f t="shared" si="337"/>
        <v>0</v>
      </c>
      <c r="H516" s="74">
        <f t="shared" si="337"/>
        <v>-3.7574872400000001</v>
      </c>
      <c r="I516" s="74">
        <f t="shared" si="337"/>
        <v>0</v>
      </c>
      <c r="J516" s="74">
        <f t="shared" si="338"/>
        <v>0</v>
      </c>
      <c r="K516" s="123">
        <v>0</v>
      </c>
      <c r="L516" s="123">
        <v>0</v>
      </c>
      <c r="M516" s="123">
        <v>0</v>
      </c>
      <c r="N516" s="123">
        <v>0</v>
      </c>
      <c r="O516" s="74">
        <f>SUBTOTAL(9,P516:S516)</f>
        <v>0</v>
      </c>
      <c r="P516" s="123">
        <v>0</v>
      </c>
      <c r="Q516" s="123">
        <v>0</v>
      </c>
      <c r="R516" s="123">
        <v>0</v>
      </c>
      <c r="S516" s="123">
        <v>0</v>
      </c>
      <c r="T516" s="74">
        <f t="shared" si="339"/>
        <v>0</v>
      </c>
      <c r="U516" s="123">
        <v>0</v>
      </c>
      <c r="V516" s="123">
        <v>0</v>
      </c>
      <c r="W516" s="123">
        <v>0</v>
      </c>
      <c r="X516" s="123">
        <v>0</v>
      </c>
      <c r="Y516" s="74">
        <f t="shared" si="340"/>
        <v>-3.7574872400000001</v>
      </c>
      <c r="Z516" s="123">
        <v>0</v>
      </c>
      <c r="AA516" s="123">
        <v>0</v>
      </c>
      <c r="AB516" s="123">
        <v>-3.7574872400000001</v>
      </c>
      <c r="AC516" s="123">
        <v>0</v>
      </c>
      <c r="AD516" s="123">
        <v>0</v>
      </c>
      <c r="AE516" s="74">
        <f t="shared" si="341"/>
        <v>0</v>
      </c>
      <c r="AF516" s="74">
        <f t="shared" si="342"/>
        <v>0</v>
      </c>
      <c r="AG516" s="74">
        <f t="shared" si="342"/>
        <v>0</v>
      </c>
      <c r="AH516" s="74">
        <f t="shared" si="342"/>
        <v>0</v>
      </c>
      <c r="AI516" s="74">
        <f t="shared" si="342"/>
        <v>0</v>
      </c>
      <c r="AJ516" s="74">
        <f t="shared" si="343"/>
        <v>0</v>
      </c>
      <c r="AK516" s="123">
        <v>0</v>
      </c>
      <c r="AL516" s="123">
        <v>0</v>
      </c>
      <c r="AM516" s="123">
        <v>0</v>
      </c>
      <c r="AN516" s="123">
        <v>0</v>
      </c>
      <c r="AO516" s="74">
        <f t="shared" si="344"/>
        <v>0</v>
      </c>
      <c r="AP516" s="123">
        <v>0</v>
      </c>
      <c r="AQ516" s="123">
        <v>0</v>
      </c>
      <c r="AR516" s="123">
        <v>0</v>
      </c>
      <c r="AS516" s="123">
        <v>0</v>
      </c>
      <c r="AT516" s="74">
        <f t="shared" si="345"/>
        <v>0</v>
      </c>
      <c r="AU516" s="123">
        <v>0</v>
      </c>
      <c r="AV516" s="123">
        <v>0</v>
      </c>
      <c r="AW516" s="123">
        <v>0</v>
      </c>
      <c r="AX516" s="123">
        <v>0</v>
      </c>
      <c r="AY516" s="74">
        <f t="shared" si="346"/>
        <v>0</v>
      </c>
      <c r="AZ516" s="123">
        <v>0</v>
      </c>
      <c r="BA516" s="123">
        <v>0</v>
      </c>
      <c r="BB516" s="123">
        <v>0</v>
      </c>
      <c r="BC516" s="123">
        <v>0</v>
      </c>
      <c r="BD516" s="19"/>
      <c r="BE516" s="19"/>
      <c r="BF516" s="40"/>
      <c r="BG516" s="52"/>
      <c r="BH516" s="52"/>
      <c r="BI516" s="52"/>
      <c r="BJ516" s="41"/>
      <c r="BK516" s="1"/>
      <c r="BL516" s="1"/>
      <c r="BM516" s="19"/>
    </row>
    <row r="517" spans="1:65" ht="15.75" x14ac:dyDescent="0.25">
      <c r="A517" s="49" t="s">
        <v>975</v>
      </c>
      <c r="B517" s="62" t="s">
        <v>982</v>
      </c>
      <c r="C517" s="88" t="s">
        <v>983</v>
      </c>
      <c r="D517" s="123">
        <v>66.939750329999995</v>
      </c>
      <c r="E517" s="74">
        <f t="shared" si="336"/>
        <v>59.556937059999996</v>
      </c>
      <c r="F517" s="74">
        <f t="shared" si="337"/>
        <v>0</v>
      </c>
      <c r="G517" s="74">
        <f t="shared" si="337"/>
        <v>27.441046409999998</v>
      </c>
      <c r="H517" s="74">
        <f t="shared" si="337"/>
        <v>31.032035650000001</v>
      </c>
      <c r="I517" s="74">
        <f t="shared" si="337"/>
        <v>1.083855</v>
      </c>
      <c r="J517" s="74">
        <f t="shared" si="338"/>
        <v>9.0336952700000008</v>
      </c>
      <c r="K517" s="123">
        <v>0</v>
      </c>
      <c r="L517" s="123">
        <v>0</v>
      </c>
      <c r="M517" s="123">
        <v>9.0336952700000008</v>
      </c>
      <c r="N517" s="123">
        <v>0</v>
      </c>
      <c r="O517" s="74">
        <f>SUBTOTAL(9,P517:S517)</f>
        <v>21.922411110000006</v>
      </c>
      <c r="P517" s="123">
        <v>0</v>
      </c>
      <c r="Q517" s="123">
        <v>0</v>
      </c>
      <c r="R517" s="123">
        <v>21.717315630000005</v>
      </c>
      <c r="S517" s="123">
        <v>0.20509548</v>
      </c>
      <c r="T517" s="74">
        <f t="shared" si="339"/>
        <v>4.2814840399999987</v>
      </c>
      <c r="U517" s="123">
        <v>0</v>
      </c>
      <c r="V517" s="123">
        <v>3.57915852</v>
      </c>
      <c r="W517" s="123">
        <v>0.27869674999999916</v>
      </c>
      <c r="X517" s="123">
        <v>0.4236287700000001</v>
      </c>
      <c r="Y517" s="74">
        <f t="shared" si="340"/>
        <v>24.319346639999996</v>
      </c>
      <c r="Z517" s="123">
        <v>0</v>
      </c>
      <c r="AA517" s="123">
        <v>23.861887889999998</v>
      </c>
      <c r="AB517" s="123">
        <v>2.3280000000000002E-3</v>
      </c>
      <c r="AC517" s="123">
        <v>0.45513074999999997</v>
      </c>
      <c r="AD517" s="123">
        <v>65.457960170000007</v>
      </c>
      <c r="AE517" s="74">
        <f t="shared" si="341"/>
        <v>38.663268729999999</v>
      </c>
      <c r="AF517" s="74">
        <f t="shared" si="342"/>
        <v>0</v>
      </c>
      <c r="AG517" s="74">
        <f t="shared" si="342"/>
        <v>25.408376310000001</v>
      </c>
      <c r="AH517" s="74">
        <f t="shared" si="342"/>
        <v>12.171037419999999</v>
      </c>
      <c r="AI517" s="74">
        <f t="shared" si="342"/>
        <v>1.083855</v>
      </c>
      <c r="AJ517" s="74">
        <f t="shared" si="343"/>
        <v>0</v>
      </c>
      <c r="AK517" s="123">
        <v>0</v>
      </c>
      <c r="AL517" s="123">
        <v>0</v>
      </c>
      <c r="AM517" s="123">
        <v>0</v>
      </c>
      <c r="AN517" s="123">
        <v>0</v>
      </c>
      <c r="AO517" s="74">
        <f t="shared" si="344"/>
        <v>0.224579</v>
      </c>
      <c r="AP517" s="123">
        <v>0</v>
      </c>
      <c r="AQ517" s="123">
        <v>0</v>
      </c>
      <c r="AR517" s="123">
        <v>0</v>
      </c>
      <c r="AS517" s="123">
        <v>0.224579</v>
      </c>
      <c r="AT517" s="74">
        <f t="shared" si="345"/>
        <v>0.43202759000000002</v>
      </c>
      <c r="AU517" s="123">
        <v>0</v>
      </c>
      <c r="AV517" s="123">
        <v>0</v>
      </c>
      <c r="AW517" s="123">
        <v>0</v>
      </c>
      <c r="AX517" s="123">
        <v>0.43202759000000002</v>
      </c>
      <c r="AY517" s="74">
        <f t="shared" si="346"/>
        <v>38.006662139999996</v>
      </c>
      <c r="AZ517" s="123">
        <v>0</v>
      </c>
      <c r="BA517" s="123">
        <v>25.408376310000001</v>
      </c>
      <c r="BB517" s="123">
        <v>12.171037419999999</v>
      </c>
      <c r="BC517" s="123">
        <v>0.42724841000000002</v>
      </c>
      <c r="BD517" s="19"/>
      <c r="BE517" s="19"/>
      <c r="BF517" s="40"/>
      <c r="BG517" s="52"/>
      <c r="BH517" s="52"/>
      <c r="BI517" s="52"/>
      <c r="BJ517" s="41"/>
      <c r="BK517" s="1"/>
      <c r="BL517" s="1"/>
      <c r="BM517" s="19"/>
    </row>
    <row r="518" spans="1:65" ht="15.75" x14ac:dyDescent="0.25">
      <c r="A518" s="49" t="s">
        <v>975</v>
      </c>
      <c r="B518" s="62" t="s">
        <v>984</v>
      </c>
      <c r="C518" s="88" t="s">
        <v>985</v>
      </c>
      <c r="D518" s="123">
        <v>-0.25702886699999999</v>
      </c>
      <c r="E518" s="74">
        <f t="shared" si="336"/>
        <v>-0.25728867</v>
      </c>
      <c r="F518" s="74">
        <f t="shared" si="337"/>
        <v>0</v>
      </c>
      <c r="G518" s="74">
        <f t="shared" si="337"/>
        <v>0</v>
      </c>
      <c r="H518" s="74">
        <f t="shared" si="337"/>
        <v>-0.25728867</v>
      </c>
      <c r="I518" s="74">
        <f t="shared" si="337"/>
        <v>0</v>
      </c>
      <c r="J518" s="74">
        <f t="shared" si="338"/>
        <v>0</v>
      </c>
      <c r="K518" s="123">
        <v>0</v>
      </c>
      <c r="L518" s="123">
        <v>0</v>
      </c>
      <c r="M518" s="123">
        <v>0</v>
      </c>
      <c r="N518" s="123">
        <v>0</v>
      </c>
      <c r="O518" s="74">
        <f>SUBTOTAL(9,P518:S518)</f>
        <v>0</v>
      </c>
      <c r="P518" s="123">
        <v>0</v>
      </c>
      <c r="Q518" s="123">
        <v>0</v>
      </c>
      <c r="R518" s="123">
        <v>0</v>
      </c>
      <c r="S518" s="123">
        <v>0</v>
      </c>
      <c r="T518" s="74">
        <f t="shared" si="339"/>
        <v>0</v>
      </c>
      <c r="U518" s="123">
        <v>0</v>
      </c>
      <c r="V518" s="123">
        <v>0</v>
      </c>
      <c r="W518" s="123">
        <v>0</v>
      </c>
      <c r="X518" s="123">
        <v>0</v>
      </c>
      <c r="Y518" s="74">
        <f t="shared" si="340"/>
        <v>-0.25728867</v>
      </c>
      <c r="Z518" s="123">
        <v>0</v>
      </c>
      <c r="AA518" s="123">
        <v>0</v>
      </c>
      <c r="AB518" s="123">
        <v>-0.25728867</v>
      </c>
      <c r="AC518" s="123">
        <v>0</v>
      </c>
      <c r="AD518" s="123">
        <v>0</v>
      </c>
      <c r="AE518" s="74">
        <f t="shared" si="341"/>
        <v>0</v>
      </c>
      <c r="AF518" s="74">
        <f t="shared" si="342"/>
        <v>0</v>
      </c>
      <c r="AG518" s="74">
        <f t="shared" si="342"/>
        <v>0</v>
      </c>
      <c r="AH518" s="74">
        <f t="shared" si="342"/>
        <v>0</v>
      </c>
      <c r="AI518" s="74">
        <f t="shared" si="342"/>
        <v>0</v>
      </c>
      <c r="AJ518" s="74">
        <f t="shared" si="343"/>
        <v>0</v>
      </c>
      <c r="AK518" s="123">
        <v>0</v>
      </c>
      <c r="AL518" s="123">
        <v>0</v>
      </c>
      <c r="AM518" s="123">
        <v>0</v>
      </c>
      <c r="AN518" s="123">
        <v>0</v>
      </c>
      <c r="AO518" s="74">
        <f t="shared" si="344"/>
        <v>0</v>
      </c>
      <c r="AP518" s="123">
        <v>0</v>
      </c>
      <c r="AQ518" s="123">
        <v>0</v>
      </c>
      <c r="AR518" s="123">
        <v>0</v>
      </c>
      <c r="AS518" s="123">
        <v>0</v>
      </c>
      <c r="AT518" s="74">
        <f t="shared" si="345"/>
        <v>0</v>
      </c>
      <c r="AU518" s="123">
        <v>0</v>
      </c>
      <c r="AV518" s="123">
        <v>0</v>
      </c>
      <c r="AW518" s="123">
        <v>0</v>
      </c>
      <c r="AX518" s="123">
        <v>0</v>
      </c>
      <c r="AY518" s="74">
        <f t="shared" si="346"/>
        <v>0</v>
      </c>
      <c r="AZ518" s="123">
        <v>0</v>
      </c>
      <c r="BA518" s="123">
        <v>0</v>
      </c>
      <c r="BB518" s="123">
        <v>0</v>
      </c>
      <c r="BC518" s="123">
        <v>0</v>
      </c>
      <c r="BD518" s="19"/>
      <c r="BE518" s="19"/>
      <c r="BF518" s="40"/>
      <c r="BG518" s="52"/>
      <c r="BH518" s="52"/>
      <c r="BI518" s="52"/>
      <c r="BJ518" s="41"/>
      <c r="BK518" s="1"/>
      <c r="BL518" s="1"/>
      <c r="BM518" s="19"/>
    </row>
    <row r="519" spans="1:65" ht="31.5" x14ac:dyDescent="0.25">
      <c r="A519" s="59" t="s">
        <v>975</v>
      </c>
      <c r="B519" s="71" t="s">
        <v>986</v>
      </c>
      <c r="C519" s="87" t="s">
        <v>987</v>
      </c>
      <c r="D519" s="123">
        <v>1.620018</v>
      </c>
      <c r="E519" s="74">
        <f t="shared" si="336"/>
        <v>1.620018</v>
      </c>
      <c r="F519" s="74">
        <f t="shared" si="337"/>
        <v>1.620018</v>
      </c>
      <c r="G519" s="74">
        <f t="shared" si="337"/>
        <v>0</v>
      </c>
      <c r="H519" s="74">
        <f t="shared" si="337"/>
        <v>0</v>
      </c>
      <c r="I519" s="74">
        <f t="shared" si="337"/>
        <v>0</v>
      </c>
      <c r="J519" s="74">
        <f t="shared" si="338"/>
        <v>1.620018</v>
      </c>
      <c r="K519" s="123">
        <v>1.620018</v>
      </c>
      <c r="L519" s="123">
        <v>0</v>
      </c>
      <c r="M519" s="123">
        <v>0</v>
      </c>
      <c r="N519" s="123">
        <v>0</v>
      </c>
      <c r="O519" s="74">
        <f>SUBTOTAL(9,P519:S519)</f>
        <v>0</v>
      </c>
      <c r="P519" s="123">
        <v>0</v>
      </c>
      <c r="Q519" s="123">
        <v>0</v>
      </c>
      <c r="R519" s="123">
        <v>0</v>
      </c>
      <c r="S519" s="123">
        <v>0</v>
      </c>
      <c r="T519" s="74">
        <f t="shared" si="339"/>
        <v>0</v>
      </c>
      <c r="U519" s="123">
        <v>0</v>
      </c>
      <c r="V519" s="123">
        <v>0</v>
      </c>
      <c r="W519" s="123">
        <v>0</v>
      </c>
      <c r="X519" s="123">
        <v>0</v>
      </c>
      <c r="Y519" s="74">
        <f t="shared" si="340"/>
        <v>0</v>
      </c>
      <c r="Z519" s="123">
        <v>0</v>
      </c>
      <c r="AA519" s="123">
        <v>0</v>
      </c>
      <c r="AB519" s="123">
        <v>0</v>
      </c>
      <c r="AC519" s="123">
        <v>0</v>
      </c>
      <c r="AD519" s="123">
        <v>0</v>
      </c>
      <c r="AE519" s="74">
        <f t="shared" si="341"/>
        <v>0</v>
      </c>
      <c r="AF519" s="74">
        <f t="shared" si="342"/>
        <v>0</v>
      </c>
      <c r="AG519" s="74">
        <f t="shared" si="342"/>
        <v>0</v>
      </c>
      <c r="AH519" s="74">
        <f t="shared" si="342"/>
        <v>0</v>
      </c>
      <c r="AI519" s="74">
        <f t="shared" si="342"/>
        <v>0</v>
      </c>
      <c r="AJ519" s="74">
        <f t="shared" si="343"/>
        <v>0</v>
      </c>
      <c r="AK519" s="123">
        <v>0</v>
      </c>
      <c r="AL519" s="123">
        <v>0</v>
      </c>
      <c r="AM519" s="123">
        <v>0</v>
      </c>
      <c r="AN519" s="123">
        <v>0</v>
      </c>
      <c r="AO519" s="74">
        <f t="shared" si="344"/>
        <v>0</v>
      </c>
      <c r="AP519" s="123">
        <v>0</v>
      </c>
      <c r="AQ519" s="123">
        <v>0</v>
      </c>
      <c r="AR519" s="123">
        <v>0</v>
      </c>
      <c r="AS519" s="123">
        <v>0</v>
      </c>
      <c r="AT519" s="74">
        <f t="shared" si="345"/>
        <v>0</v>
      </c>
      <c r="AU519" s="123">
        <v>0</v>
      </c>
      <c r="AV519" s="123">
        <v>0</v>
      </c>
      <c r="AW519" s="123">
        <v>0</v>
      </c>
      <c r="AX519" s="123">
        <v>0</v>
      </c>
      <c r="AY519" s="74">
        <f t="shared" si="346"/>
        <v>0</v>
      </c>
      <c r="AZ519" s="123">
        <v>0</v>
      </c>
      <c r="BA519" s="123">
        <v>0</v>
      </c>
      <c r="BB519" s="123">
        <v>0</v>
      </c>
      <c r="BC519" s="123">
        <v>0</v>
      </c>
      <c r="BD519" s="19"/>
      <c r="BE519" s="19"/>
      <c r="BF519" s="40"/>
      <c r="BG519" s="52"/>
      <c r="BH519" s="52"/>
      <c r="BI519" s="52"/>
      <c r="BJ519" s="41"/>
      <c r="BK519" s="1"/>
      <c r="BL519" s="1"/>
      <c r="BM519" s="19"/>
    </row>
    <row r="520" spans="1:65" s="19" customFormat="1" ht="15.75" x14ac:dyDescent="0.25">
      <c r="A520" s="45" t="s">
        <v>988</v>
      </c>
      <c r="B520" s="89" t="s">
        <v>143</v>
      </c>
      <c r="C520" s="89" t="s">
        <v>79</v>
      </c>
      <c r="D520" s="122">
        <f>SUM(D521)</f>
        <v>3.4231135899999998</v>
      </c>
      <c r="E520" s="122">
        <f t="shared" ref="E520:BC520" si="347">SUM(E521)</f>
        <v>3.4231135899999998</v>
      </c>
      <c r="F520" s="122">
        <f t="shared" si="347"/>
        <v>0</v>
      </c>
      <c r="G520" s="122">
        <f t="shared" si="347"/>
        <v>1.55400915</v>
      </c>
      <c r="H520" s="122">
        <f t="shared" si="347"/>
        <v>1.8691044400000001</v>
      </c>
      <c r="I520" s="122">
        <f t="shared" si="347"/>
        <v>0</v>
      </c>
      <c r="J520" s="122">
        <f t="shared" si="347"/>
        <v>1.55400915</v>
      </c>
      <c r="K520" s="122">
        <f t="shared" si="347"/>
        <v>0</v>
      </c>
      <c r="L520" s="122">
        <f t="shared" si="347"/>
        <v>1.55400915</v>
      </c>
      <c r="M520" s="122">
        <f t="shared" si="347"/>
        <v>0</v>
      </c>
      <c r="N520" s="122">
        <f t="shared" si="347"/>
        <v>0</v>
      </c>
      <c r="O520" s="122">
        <f t="shared" si="347"/>
        <v>0</v>
      </c>
      <c r="P520" s="122">
        <f t="shared" si="347"/>
        <v>0</v>
      </c>
      <c r="Q520" s="122">
        <f t="shared" si="347"/>
        <v>0</v>
      </c>
      <c r="R520" s="122">
        <f t="shared" si="347"/>
        <v>0</v>
      </c>
      <c r="S520" s="122">
        <f t="shared" si="347"/>
        <v>0</v>
      </c>
      <c r="T520" s="122">
        <f t="shared" si="347"/>
        <v>0</v>
      </c>
      <c r="U520" s="122">
        <f t="shared" si="347"/>
        <v>0</v>
      </c>
      <c r="V520" s="122">
        <f t="shared" si="347"/>
        <v>0</v>
      </c>
      <c r="W520" s="122">
        <f t="shared" si="347"/>
        <v>0</v>
      </c>
      <c r="X520" s="122">
        <f t="shared" si="347"/>
        <v>0</v>
      </c>
      <c r="Y520" s="122">
        <f t="shared" si="347"/>
        <v>1.8691044400000001</v>
      </c>
      <c r="Z520" s="122">
        <f t="shared" si="347"/>
        <v>0</v>
      </c>
      <c r="AA520" s="122">
        <f t="shared" si="347"/>
        <v>0</v>
      </c>
      <c r="AB520" s="122">
        <f t="shared" si="347"/>
        <v>1.8691044400000001</v>
      </c>
      <c r="AC520" s="122">
        <f t="shared" si="347"/>
        <v>0</v>
      </c>
      <c r="AD520" s="122">
        <f t="shared" si="347"/>
        <v>0</v>
      </c>
      <c r="AE520" s="122">
        <f t="shared" si="347"/>
        <v>0</v>
      </c>
      <c r="AF520" s="122">
        <f t="shared" si="347"/>
        <v>0</v>
      </c>
      <c r="AG520" s="122">
        <f t="shared" si="347"/>
        <v>0</v>
      </c>
      <c r="AH520" s="122">
        <f t="shared" si="347"/>
        <v>0</v>
      </c>
      <c r="AI520" s="122">
        <f t="shared" si="347"/>
        <v>0</v>
      </c>
      <c r="AJ520" s="122">
        <f t="shared" si="347"/>
        <v>0</v>
      </c>
      <c r="AK520" s="122">
        <f t="shared" si="347"/>
        <v>0</v>
      </c>
      <c r="AL520" s="122">
        <f t="shared" si="347"/>
        <v>0</v>
      </c>
      <c r="AM520" s="122">
        <f t="shared" si="347"/>
        <v>0</v>
      </c>
      <c r="AN520" s="122">
        <f t="shared" si="347"/>
        <v>0</v>
      </c>
      <c r="AO520" s="122">
        <f t="shared" si="347"/>
        <v>0</v>
      </c>
      <c r="AP520" s="122">
        <f t="shared" si="347"/>
        <v>0</v>
      </c>
      <c r="AQ520" s="122">
        <f t="shared" si="347"/>
        <v>0</v>
      </c>
      <c r="AR520" s="122">
        <f t="shared" si="347"/>
        <v>0</v>
      </c>
      <c r="AS520" s="122">
        <f t="shared" si="347"/>
        <v>0</v>
      </c>
      <c r="AT520" s="122">
        <f t="shared" si="347"/>
        <v>0</v>
      </c>
      <c r="AU520" s="122">
        <f t="shared" si="347"/>
        <v>0</v>
      </c>
      <c r="AV520" s="122">
        <f t="shared" si="347"/>
        <v>0</v>
      </c>
      <c r="AW520" s="122">
        <f t="shared" si="347"/>
        <v>0</v>
      </c>
      <c r="AX520" s="122">
        <f t="shared" si="347"/>
        <v>0</v>
      </c>
      <c r="AY520" s="122">
        <f t="shared" si="347"/>
        <v>0</v>
      </c>
      <c r="AZ520" s="122">
        <f t="shared" si="347"/>
        <v>0</v>
      </c>
      <c r="BA520" s="122">
        <f t="shared" si="347"/>
        <v>0</v>
      </c>
      <c r="BB520" s="122">
        <f t="shared" si="347"/>
        <v>0</v>
      </c>
      <c r="BC520" s="122">
        <f t="shared" si="347"/>
        <v>0</v>
      </c>
      <c r="BF520" s="40"/>
      <c r="BJ520" s="41"/>
    </row>
    <row r="521" spans="1:65" s="19" customFormat="1" ht="15.75" x14ac:dyDescent="0.25">
      <c r="A521" s="59" t="s">
        <v>988</v>
      </c>
      <c r="B521" s="71" t="s">
        <v>989</v>
      </c>
      <c r="C521" s="87" t="s">
        <v>990</v>
      </c>
      <c r="D521" s="74">
        <v>3.4231135899999998</v>
      </c>
      <c r="E521" s="74">
        <f t="shared" si="336"/>
        <v>3.4231135899999998</v>
      </c>
      <c r="F521" s="74">
        <f>K521+P521+U521+Z521</f>
        <v>0</v>
      </c>
      <c r="G521" s="74">
        <f>L521+Q521+V521+AA521</f>
        <v>1.55400915</v>
      </c>
      <c r="H521" s="74">
        <f>M521+R521+W521+AB521</f>
        <v>1.8691044400000001</v>
      </c>
      <c r="I521" s="74">
        <f>N521+S521+X521+AC521</f>
        <v>0</v>
      </c>
      <c r="J521" s="74">
        <f t="shared" si="338"/>
        <v>1.55400915</v>
      </c>
      <c r="K521" s="74">
        <v>0</v>
      </c>
      <c r="L521" s="74">
        <v>1.55400915</v>
      </c>
      <c r="M521" s="74">
        <v>0</v>
      </c>
      <c r="N521" s="74">
        <v>0</v>
      </c>
      <c r="O521" s="74">
        <v>0</v>
      </c>
      <c r="P521" s="74">
        <v>0</v>
      </c>
      <c r="Q521" s="74">
        <v>0</v>
      </c>
      <c r="R521" s="74">
        <v>0</v>
      </c>
      <c r="S521" s="74">
        <v>0</v>
      </c>
      <c r="T521" s="74">
        <f>SUBTOTAL(9,U521:X521)</f>
        <v>0</v>
      </c>
      <c r="U521" s="74">
        <v>0</v>
      </c>
      <c r="V521" s="74">
        <v>0</v>
      </c>
      <c r="W521" s="74">
        <v>0</v>
      </c>
      <c r="X521" s="74">
        <v>0</v>
      </c>
      <c r="Y521" s="74">
        <f>SUBTOTAL(9,Z521:AC521)</f>
        <v>1.8691044400000001</v>
      </c>
      <c r="Z521" s="74">
        <v>0</v>
      </c>
      <c r="AA521" s="74">
        <v>0</v>
      </c>
      <c r="AB521" s="74">
        <v>1.8691044400000001</v>
      </c>
      <c r="AC521" s="74">
        <v>0</v>
      </c>
      <c r="AD521" s="74">
        <v>0</v>
      </c>
      <c r="AE521" s="74">
        <f>SUBTOTAL(9,AF521:AI521)</f>
        <v>0</v>
      </c>
      <c r="AF521" s="74">
        <f t="shared" ref="AF521:AI521" si="348">AK521+AP521+AU521+AZ521</f>
        <v>0</v>
      </c>
      <c r="AG521" s="74">
        <f t="shared" si="348"/>
        <v>0</v>
      </c>
      <c r="AH521" s="74">
        <f t="shared" si="348"/>
        <v>0</v>
      </c>
      <c r="AI521" s="74">
        <f t="shared" si="348"/>
        <v>0</v>
      </c>
      <c r="AJ521" s="74">
        <f>SUBTOTAL(9,AK521:AN521)</f>
        <v>0</v>
      </c>
      <c r="AK521" s="74">
        <v>0</v>
      </c>
      <c r="AL521" s="74">
        <v>0</v>
      </c>
      <c r="AM521" s="74">
        <v>0</v>
      </c>
      <c r="AN521" s="74">
        <v>0</v>
      </c>
      <c r="AO521" s="74">
        <f>SUBTOTAL(9,AP521:AS521)</f>
        <v>0</v>
      </c>
      <c r="AP521" s="74">
        <v>0</v>
      </c>
      <c r="AQ521" s="74">
        <v>0</v>
      </c>
      <c r="AR521" s="74">
        <v>0</v>
      </c>
      <c r="AS521" s="74">
        <v>0</v>
      </c>
      <c r="AT521" s="74">
        <f>SUBTOTAL(9,AU521:AX521)</f>
        <v>0</v>
      </c>
      <c r="AU521" s="74">
        <v>0</v>
      </c>
      <c r="AV521" s="74">
        <v>0</v>
      </c>
      <c r="AW521" s="74">
        <v>0</v>
      </c>
      <c r="AX521" s="74">
        <v>0</v>
      </c>
      <c r="AY521" s="74">
        <f>SUBTOTAL(9,AZ521:BC521)</f>
        <v>0</v>
      </c>
      <c r="AZ521" s="74">
        <v>0</v>
      </c>
      <c r="BA521" s="74">
        <v>0</v>
      </c>
      <c r="BB521" s="74">
        <v>0</v>
      </c>
      <c r="BC521" s="74">
        <v>0</v>
      </c>
      <c r="BF521" s="40"/>
      <c r="BG521" s="52"/>
      <c r="BH521" s="52"/>
      <c r="BI521" s="52"/>
      <c r="BJ521" s="41"/>
    </row>
    <row r="522" spans="1:65" s="19" customFormat="1" ht="15.75" x14ac:dyDescent="0.25">
      <c r="A522" s="45" t="s">
        <v>991</v>
      </c>
      <c r="B522" s="48" t="s">
        <v>153</v>
      </c>
      <c r="C522" s="47" t="s">
        <v>79</v>
      </c>
      <c r="D522" s="122">
        <f t="shared" ref="D522:BC522" si="349">SUM(D523)</f>
        <v>49.352395789999996</v>
      </c>
      <c r="E522" s="122">
        <f t="shared" si="349"/>
        <v>22.490284969999998</v>
      </c>
      <c r="F522" s="122">
        <f t="shared" si="349"/>
        <v>0</v>
      </c>
      <c r="G522" s="122">
        <f t="shared" si="349"/>
        <v>6.0198036799999999</v>
      </c>
      <c r="H522" s="122">
        <f t="shared" si="349"/>
        <v>15.9915688</v>
      </c>
      <c r="I522" s="122">
        <f t="shared" si="349"/>
        <v>0.47891249000000002</v>
      </c>
      <c r="J522" s="122">
        <f t="shared" si="349"/>
        <v>0</v>
      </c>
      <c r="K522" s="122">
        <f t="shared" si="349"/>
        <v>0</v>
      </c>
      <c r="L522" s="122">
        <f t="shared" si="349"/>
        <v>0</v>
      </c>
      <c r="M522" s="122">
        <f t="shared" si="349"/>
        <v>0</v>
      </c>
      <c r="N522" s="122">
        <f t="shared" si="349"/>
        <v>0</v>
      </c>
      <c r="O522" s="122">
        <f t="shared" si="349"/>
        <v>1.9262181199999999</v>
      </c>
      <c r="P522" s="122">
        <f t="shared" si="349"/>
        <v>0</v>
      </c>
      <c r="Q522" s="122">
        <f t="shared" si="349"/>
        <v>0</v>
      </c>
      <c r="R522" s="122">
        <f t="shared" si="349"/>
        <v>0</v>
      </c>
      <c r="S522" s="122">
        <f t="shared" si="349"/>
        <v>1.9262181199999999</v>
      </c>
      <c r="T522" s="122">
        <f t="shared" si="349"/>
        <v>3.8691583200000004</v>
      </c>
      <c r="U522" s="122">
        <f t="shared" si="349"/>
        <v>0</v>
      </c>
      <c r="V522" s="122">
        <f t="shared" si="349"/>
        <v>5.3498764400000001</v>
      </c>
      <c r="W522" s="122">
        <f t="shared" si="349"/>
        <v>0</v>
      </c>
      <c r="X522" s="122">
        <f t="shared" si="349"/>
        <v>-1.4807181199999999</v>
      </c>
      <c r="Y522" s="122">
        <f t="shared" si="349"/>
        <v>16.694908529999999</v>
      </c>
      <c r="Z522" s="122">
        <f t="shared" si="349"/>
        <v>0</v>
      </c>
      <c r="AA522" s="122">
        <f t="shared" si="349"/>
        <v>0.66992724000000003</v>
      </c>
      <c r="AB522" s="122">
        <f t="shared" si="349"/>
        <v>15.9915688</v>
      </c>
      <c r="AC522" s="122">
        <f t="shared" si="349"/>
        <v>3.3412490000000003E-2</v>
      </c>
      <c r="AD522" s="122">
        <f t="shared" si="349"/>
        <v>0.495</v>
      </c>
      <c r="AE522" s="122">
        <f t="shared" si="349"/>
        <v>0.495</v>
      </c>
      <c r="AF522" s="122">
        <f t="shared" si="349"/>
        <v>0</v>
      </c>
      <c r="AG522" s="122">
        <f t="shared" si="349"/>
        <v>0</v>
      </c>
      <c r="AH522" s="122">
        <f t="shared" si="349"/>
        <v>0</v>
      </c>
      <c r="AI522" s="122">
        <f t="shared" si="349"/>
        <v>0.495</v>
      </c>
      <c r="AJ522" s="122">
        <f t="shared" si="349"/>
        <v>0</v>
      </c>
      <c r="AK522" s="122">
        <f t="shared" si="349"/>
        <v>0</v>
      </c>
      <c r="AL522" s="122">
        <f t="shared" si="349"/>
        <v>0</v>
      </c>
      <c r="AM522" s="122">
        <f t="shared" si="349"/>
        <v>0</v>
      </c>
      <c r="AN522" s="122">
        <f t="shared" si="349"/>
        <v>0</v>
      </c>
      <c r="AO522" s="122">
        <f t="shared" si="349"/>
        <v>2.7708053700000002</v>
      </c>
      <c r="AP522" s="122">
        <f t="shared" si="349"/>
        <v>0</v>
      </c>
      <c r="AQ522" s="122">
        <f t="shared" si="349"/>
        <v>0</v>
      </c>
      <c r="AR522" s="122">
        <f t="shared" si="349"/>
        <v>0</v>
      </c>
      <c r="AS522" s="122">
        <f t="shared" si="349"/>
        <v>2.7708053700000002</v>
      </c>
      <c r="AT522" s="122">
        <f t="shared" si="349"/>
        <v>-2.3253053700000001</v>
      </c>
      <c r="AU522" s="122">
        <f t="shared" si="349"/>
        <v>0</v>
      </c>
      <c r="AV522" s="122">
        <f t="shared" si="349"/>
        <v>0</v>
      </c>
      <c r="AW522" s="122">
        <f t="shared" si="349"/>
        <v>0</v>
      </c>
      <c r="AX522" s="122">
        <f t="shared" si="349"/>
        <v>-2.3253053700000001</v>
      </c>
      <c r="AY522" s="122">
        <f t="shared" si="349"/>
        <v>4.9499999999999988E-2</v>
      </c>
      <c r="AZ522" s="122">
        <f t="shared" si="349"/>
        <v>0</v>
      </c>
      <c r="BA522" s="122">
        <f t="shared" si="349"/>
        <v>0</v>
      </c>
      <c r="BB522" s="122">
        <f t="shared" si="349"/>
        <v>0</v>
      </c>
      <c r="BC522" s="122">
        <f t="shared" si="349"/>
        <v>4.9499999999999988E-2</v>
      </c>
      <c r="BF522" s="40"/>
      <c r="BJ522" s="41"/>
    </row>
    <row r="523" spans="1:65" ht="15.75" x14ac:dyDescent="0.25">
      <c r="A523" s="49" t="s">
        <v>991</v>
      </c>
      <c r="B523" s="50" t="s">
        <v>992</v>
      </c>
      <c r="C523" s="90" t="s">
        <v>993</v>
      </c>
      <c r="D523" s="74">
        <v>49.352395789999996</v>
      </c>
      <c r="E523" s="74">
        <f>SUBTOTAL(9,F523:I523)</f>
        <v>22.490284969999998</v>
      </c>
      <c r="F523" s="74">
        <f>K523+P523+U523+Z523</f>
        <v>0</v>
      </c>
      <c r="G523" s="74">
        <f>L523+Q523+V523+AA523</f>
        <v>6.0198036799999999</v>
      </c>
      <c r="H523" s="74">
        <f>M523+R523+W523+AB523</f>
        <v>15.9915688</v>
      </c>
      <c r="I523" s="74">
        <f>N523+S523+X523+AC523</f>
        <v>0.47891249000000002</v>
      </c>
      <c r="J523" s="74">
        <f>SUBTOTAL(9,K523:N523)</f>
        <v>0</v>
      </c>
      <c r="K523" s="74">
        <v>0</v>
      </c>
      <c r="L523" s="74">
        <v>0</v>
      </c>
      <c r="M523" s="74">
        <v>0</v>
      </c>
      <c r="N523" s="74">
        <v>0</v>
      </c>
      <c r="O523" s="74">
        <f>SUBTOTAL(9,P523:S523)</f>
        <v>1.9262181199999999</v>
      </c>
      <c r="P523" s="74">
        <v>0</v>
      </c>
      <c r="Q523" s="74">
        <v>0</v>
      </c>
      <c r="R523" s="74">
        <v>0</v>
      </c>
      <c r="S523" s="74">
        <v>1.9262181199999999</v>
      </c>
      <c r="T523" s="74">
        <f>SUBTOTAL(9,U523:X523)</f>
        <v>3.8691583200000004</v>
      </c>
      <c r="U523" s="74">
        <v>0</v>
      </c>
      <c r="V523" s="74">
        <v>5.3498764400000001</v>
      </c>
      <c r="W523" s="74">
        <v>0</v>
      </c>
      <c r="X523" s="74">
        <v>-1.4807181199999999</v>
      </c>
      <c r="Y523" s="74">
        <f>SUBTOTAL(9,Z523:AC523)</f>
        <v>16.694908529999999</v>
      </c>
      <c r="Z523" s="74">
        <v>0</v>
      </c>
      <c r="AA523" s="74">
        <v>0.66992724000000003</v>
      </c>
      <c r="AB523" s="74">
        <v>15.9915688</v>
      </c>
      <c r="AC523" s="74">
        <v>3.3412490000000003E-2</v>
      </c>
      <c r="AD523" s="74">
        <v>0.495</v>
      </c>
      <c r="AE523" s="74">
        <f>SUBTOTAL(9,AF523:AI523)</f>
        <v>0.495</v>
      </c>
      <c r="AF523" s="74">
        <f t="shared" ref="AF523:AI523" si="350">AK523+AP523+AU523+AZ523</f>
        <v>0</v>
      </c>
      <c r="AG523" s="74">
        <f t="shared" si="350"/>
        <v>0</v>
      </c>
      <c r="AH523" s="74">
        <f t="shared" si="350"/>
        <v>0</v>
      </c>
      <c r="AI523" s="74">
        <f t="shared" si="350"/>
        <v>0.495</v>
      </c>
      <c r="AJ523" s="74">
        <f>SUBTOTAL(9,AK523:AN523)</f>
        <v>0</v>
      </c>
      <c r="AK523" s="74">
        <v>0</v>
      </c>
      <c r="AL523" s="74">
        <v>0</v>
      </c>
      <c r="AM523" s="74">
        <v>0</v>
      </c>
      <c r="AN523" s="74">
        <v>0</v>
      </c>
      <c r="AO523" s="74">
        <f>SUBTOTAL(9,AP523:AS523)</f>
        <v>2.7708053700000002</v>
      </c>
      <c r="AP523" s="74">
        <v>0</v>
      </c>
      <c r="AQ523" s="74">
        <v>0</v>
      </c>
      <c r="AR523" s="74">
        <v>0</v>
      </c>
      <c r="AS523" s="74">
        <v>2.7708053700000002</v>
      </c>
      <c r="AT523" s="74">
        <f>SUBTOTAL(9,AU523:AX523)</f>
        <v>-2.3253053700000001</v>
      </c>
      <c r="AU523" s="74">
        <v>0</v>
      </c>
      <c r="AV523" s="74">
        <v>0</v>
      </c>
      <c r="AW523" s="74">
        <v>0</v>
      </c>
      <c r="AX523" s="74">
        <v>-2.3253053700000001</v>
      </c>
      <c r="AY523" s="74">
        <f>SUBTOTAL(9,AZ523:BC523)</f>
        <v>4.9499999999999988E-2</v>
      </c>
      <c r="AZ523" s="74">
        <v>0</v>
      </c>
      <c r="BA523" s="74">
        <v>0</v>
      </c>
      <c r="BB523" s="74">
        <v>0</v>
      </c>
      <c r="BC523" s="74">
        <v>4.9499999999999988E-2</v>
      </c>
      <c r="BD523" s="19"/>
      <c r="BE523" s="19"/>
      <c r="BF523" s="40"/>
      <c r="BG523" s="52"/>
      <c r="BH523" s="52"/>
      <c r="BI523" s="52"/>
      <c r="BJ523" s="41"/>
      <c r="BK523" s="1"/>
      <c r="BL523" s="1"/>
      <c r="BM523" s="19"/>
    </row>
    <row r="524" spans="1:65" s="19" customFormat="1" ht="31.5" x14ac:dyDescent="0.25">
      <c r="A524" s="45" t="s">
        <v>994</v>
      </c>
      <c r="B524" s="48" t="s">
        <v>157</v>
      </c>
      <c r="C524" s="47" t="s">
        <v>79</v>
      </c>
      <c r="D524" s="122">
        <f>SUM(D525:D527)</f>
        <v>98.528821764</v>
      </c>
      <c r="E524" s="122">
        <f t="shared" ref="E524:BC524" si="351">SUM(E525:E527)</f>
        <v>48.872970309999999</v>
      </c>
      <c r="F524" s="122">
        <f t="shared" si="351"/>
        <v>11.357976320000002</v>
      </c>
      <c r="G524" s="122">
        <f t="shared" si="351"/>
        <v>36.78262788</v>
      </c>
      <c r="H524" s="122">
        <f t="shared" si="351"/>
        <v>-1.2787783399999999</v>
      </c>
      <c r="I524" s="122">
        <f t="shared" si="351"/>
        <v>2.0111444499999998</v>
      </c>
      <c r="J524" s="122">
        <f t="shared" si="351"/>
        <v>2.9908192899999997</v>
      </c>
      <c r="K524" s="122">
        <f t="shared" si="351"/>
        <v>2.4726429799999998</v>
      </c>
      <c r="L524" s="122">
        <f t="shared" si="351"/>
        <v>0</v>
      </c>
      <c r="M524" s="122">
        <f t="shared" si="351"/>
        <v>0</v>
      </c>
      <c r="N524" s="122">
        <f t="shared" si="351"/>
        <v>0.51817630999999997</v>
      </c>
      <c r="O524" s="122">
        <f t="shared" si="351"/>
        <v>2.8648412599999999</v>
      </c>
      <c r="P524" s="122">
        <f t="shared" si="351"/>
        <v>2.8648412599999999</v>
      </c>
      <c r="Q524" s="122">
        <f t="shared" si="351"/>
        <v>0</v>
      </c>
      <c r="R524" s="122">
        <f t="shared" si="351"/>
        <v>0</v>
      </c>
      <c r="S524" s="122">
        <f t="shared" si="351"/>
        <v>0</v>
      </c>
      <c r="T524" s="122">
        <f t="shared" si="351"/>
        <v>28.847770220000001</v>
      </c>
      <c r="U524" s="122">
        <f t="shared" si="351"/>
        <v>1.1968939200000004</v>
      </c>
      <c r="V524" s="122">
        <f t="shared" si="351"/>
        <v>27.147806620000001</v>
      </c>
      <c r="W524" s="122">
        <f t="shared" si="351"/>
        <v>0</v>
      </c>
      <c r="X524" s="122">
        <f t="shared" si="351"/>
        <v>0.50306967999999996</v>
      </c>
      <c r="Y524" s="122">
        <f t="shared" si="351"/>
        <v>14.169539540000002</v>
      </c>
      <c r="Z524" s="122">
        <f t="shared" si="351"/>
        <v>4.8235981600000004</v>
      </c>
      <c r="AA524" s="122">
        <f t="shared" si="351"/>
        <v>9.6348212600000007</v>
      </c>
      <c r="AB524" s="122">
        <f t="shared" si="351"/>
        <v>-1.2787783399999999</v>
      </c>
      <c r="AC524" s="122">
        <f t="shared" si="351"/>
        <v>0.98989846000000004</v>
      </c>
      <c r="AD524" s="122">
        <f t="shared" si="351"/>
        <v>114.54343316999999</v>
      </c>
      <c r="AE524" s="122">
        <f t="shared" si="351"/>
        <v>79.007233770000013</v>
      </c>
      <c r="AF524" s="122">
        <f t="shared" si="351"/>
        <v>7.7185795899999992</v>
      </c>
      <c r="AG524" s="122">
        <f t="shared" si="351"/>
        <v>69.795686040000007</v>
      </c>
      <c r="AH524" s="122">
        <f t="shared" si="351"/>
        <v>0</v>
      </c>
      <c r="AI524" s="122">
        <f t="shared" si="351"/>
        <v>1.4929681400000001</v>
      </c>
      <c r="AJ524" s="122">
        <f t="shared" si="351"/>
        <v>0</v>
      </c>
      <c r="AK524" s="122">
        <f t="shared" si="351"/>
        <v>0</v>
      </c>
      <c r="AL524" s="122">
        <f t="shared" si="351"/>
        <v>0</v>
      </c>
      <c r="AM524" s="122">
        <f t="shared" si="351"/>
        <v>0</v>
      </c>
      <c r="AN524" s="122">
        <f t="shared" si="351"/>
        <v>0</v>
      </c>
      <c r="AO524" s="122">
        <f t="shared" si="351"/>
        <v>0</v>
      </c>
      <c r="AP524" s="122">
        <f t="shared" si="351"/>
        <v>0</v>
      </c>
      <c r="AQ524" s="122">
        <f t="shared" si="351"/>
        <v>0</v>
      </c>
      <c r="AR524" s="122">
        <f t="shared" si="351"/>
        <v>0</v>
      </c>
      <c r="AS524" s="122">
        <f t="shared" si="351"/>
        <v>0</v>
      </c>
      <c r="AT524" s="122">
        <f t="shared" si="351"/>
        <v>2.1180629</v>
      </c>
      <c r="AU524" s="122">
        <f t="shared" si="351"/>
        <v>1.53447939</v>
      </c>
      <c r="AV524" s="122">
        <f t="shared" si="351"/>
        <v>0</v>
      </c>
      <c r="AW524" s="122">
        <f t="shared" si="351"/>
        <v>0</v>
      </c>
      <c r="AX524" s="122">
        <f t="shared" si="351"/>
        <v>0.58358351000000008</v>
      </c>
      <c r="AY524" s="122">
        <f t="shared" si="351"/>
        <v>76.889170870000015</v>
      </c>
      <c r="AZ524" s="122">
        <f t="shared" si="351"/>
        <v>6.1841001999999996</v>
      </c>
      <c r="BA524" s="122">
        <f t="shared" si="351"/>
        <v>69.795686040000007</v>
      </c>
      <c r="BB524" s="122">
        <f t="shared" si="351"/>
        <v>0</v>
      </c>
      <c r="BC524" s="122">
        <f t="shared" si="351"/>
        <v>0.90938463000000003</v>
      </c>
      <c r="BF524" s="40"/>
      <c r="BJ524" s="41"/>
    </row>
    <row r="525" spans="1:65" s="19" customFormat="1" ht="15.75" x14ac:dyDescent="0.25">
      <c r="A525" s="49" t="s">
        <v>994</v>
      </c>
      <c r="B525" s="124" t="s">
        <v>995</v>
      </c>
      <c r="C525" s="51" t="s">
        <v>996</v>
      </c>
      <c r="D525" s="74">
        <v>-1.2787783400000001</v>
      </c>
      <c r="E525" s="74">
        <f t="shared" ref="E525" si="352">SUBTOTAL(9,F525:I525)</f>
        <v>-1.2787783399999999</v>
      </c>
      <c r="F525" s="74">
        <f t="shared" ref="F525:I527" si="353">K525+P525+U525+Z525</f>
        <v>0</v>
      </c>
      <c r="G525" s="74">
        <f t="shared" si="353"/>
        <v>0</v>
      </c>
      <c r="H525" s="74">
        <f t="shared" si="353"/>
        <v>-1.2787783399999999</v>
      </c>
      <c r="I525" s="74">
        <f t="shared" si="353"/>
        <v>0</v>
      </c>
      <c r="J525" s="74">
        <f t="shared" ref="J525" si="354">SUBTOTAL(9,K525:N525)</f>
        <v>0</v>
      </c>
      <c r="K525" s="74">
        <v>0</v>
      </c>
      <c r="L525" s="74">
        <v>0</v>
      </c>
      <c r="M525" s="74">
        <v>0</v>
      </c>
      <c r="N525" s="74">
        <v>0</v>
      </c>
      <c r="O525" s="74">
        <f>SUBTOTAL(9,P525:S525)</f>
        <v>0</v>
      </c>
      <c r="P525" s="74">
        <v>0</v>
      </c>
      <c r="Q525" s="74">
        <v>0</v>
      </c>
      <c r="R525" s="74">
        <v>0</v>
      </c>
      <c r="S525" s="74">
        <v>0</v>
      </c>
      <c r="T525" s="74">
        <f t="shared" ref="T525:T527" si="355">SUBTOTAL(9,U525:X525)</f>
        <v>0</v>
      </c>
      <c r="U525" s="74">
        <v>0</v>
      </c>
      <c r="V525" s="74">
        <v>0</v>
      </c>
      <c r="W525" s="74">
        <v>0</v>
      </c>
      <c r="X525" s="74">
        <v>0</v>
      </c>
      <c r="Y525" s="74">
        <f t="shared" ref="Y525:Y527" si="356">SUBTOTAL(9,Z525:AC525)</f>
        <v>-1.2787783399999999</v>
      </c>
      <c r="Z525" s="74">
        <v>0</v>
      </c>
      <c r="AA525" s="74">
        <v>0</v>
      </c>
      <c r="AB525" s="74">
        <v>-1.2787783399999999</v>
      </c>
      <c r="AC525" s="74">
        <v>0</v>
      </c>
      <c r="AD525" s="74">
        <v>0</v>
      </c>
      <c r="AE525" s="74">
        <f t="shared" ref="AE525:AE527" si="357">SUBTOTAL(9,AF525:AI525)</f>
        <v>0</v>
      </c>
      <c r="AF525" s="74">
        <f t="shared" ref="AF525:AI527" si="358">AK525+AP525+AU525+AZ525</f>
        <v>0</v>
      </c>
      <c r="AG525" s="74">
        <f t="shared" si="358"/>
        <v>0</v>
      </c>
      <c r="AH525" s="74">
        <f t="shared" si="358"/>
        <v>0</v>
      </c>
      <c r="AI525" s="74">
        <f t="shared" si="358"/>
        <v>0</v>
      </c>
      <c r="AJ525" s="74">
        <f t="shared" ref="AJ525:AJ527" si="359">SUBTOTAL(9,AK525:AN525)</f>
        <v>0</v>
      </c>
      <c r="AK525" s="74">
        <v>0</v>
      </c>
      <c r="AL525" s="74">
        <v>0</v>
      </c>
      <c r="AM525" s="74">
        <v>0</v>
      </c>
      <c r="AN525" s="74">
        <v>0</v>
      </c>
      <c r="AO525" s="74">
        <f t="shared" ref="AO525:AO527" si="360">SUBTOTAL(9,AP525:AS525)</f>
        <v>0</v>
      </c>
      <c r="AP525" s="74">
        <v>0</v>
      </c>
      <c r="AQ525" s="74">
        <v>0</v>
      </c>
      <c r="AR525" s="74">
        <v>0</v>
      </c>
      <c r="AS525" s="74">
        <v>0</v>
      </c>
      <c r="AT525" s="74">
        <f t="shared" ref="AT525:AT527" si="361">SUBTOTAL(9,AU525:AX525)</f>
        <v>0</v>
      </c>
      <c r="AU525" s="74">
        <v>0</v>
      </c>
      <c r="AV525" s="74">
        <v>0</v>
      </c>
      <c r="AW525" s="74">
        <v>0</v>
      </c>
      <c r="AX525" s="74">
        <v>0</v>
      </c>
      <c r="AY525" s="74">
        <f t="shared" ref="AY525:AY527" si="362">SUBTOTAL(9,AZ525:BC525)</f>
        <v>0</v>
      </c>
      <c r="AZ525" s="74">
        <v>0</v>
      </c>
      <c r="BA525" s="74">
        <v>0</v>
      </c>
      <c r="BB525" s="74">
        <v>0</v>
      </c>
      <c r="BC525" s="74">
        <v>0</v>
      </c>
      <c r="BF525" s="40"/>
      <c r="BG525" s="52"/>
      <c r="BH525" s="52"/>
      <c r="BI525" s="52"/>
      <c r="BJ525" s="41"/>
    </row>
    <row r="526" spans="1:65" ht="15.75" x14ac:dyDescent="0.25">
      <c r="A526" s="49" t="s">
        <v>994</v>
      </c>
      <c r="B526" s="50" t="s">
        <v>997</v>
      </c>
      <c r="C526" s="51" t="s">
        <v>998</v>
      </c>
      <c r="D526" s="74">
        <v>30.126733043999998</v>
      </c>
      <c r="E526" s="74">
        <f>SUBTOTAL(9,F526:I526)</f>
        <v>11.357976320000002</v>
      </c>
      <c r="F526" s="74">
        <f t="shared" si="353"/>
        <v>11.357976320000002</v>
      </c>
      <c r="G526" s="74">
        <f t="shared" si="353"/>
        <v>0</v>
      </c>
      <c r="H526" s="74">
        <f t="shared" si="353"/>
        <v>0</v>
      </c>
      <c r="I526" s="74">
        <f t="shared" si="353"/>
        <v>0</v>
      </c>
      <c r="J526" s="74">
        <f>SUBTOTAL(9,K526:N526)</f>
        <v>2.4726429799999998</v>
      </c>
      <c r="K526" s="74">
        <v>2.4726429799999998</v>
      </c>
      <c r="L526" s="74">
        <v>0</v>
      </c>
      <c r="M526" s="74">
        <v>0</v>
      </c>
      <c r="N526" s="74">
        <v>0</v>
      </c>
      <c r="O526" s="74">
        <f>SUBTOTAL(9,P526:S526)</f>
        <v>2.8648412599999999</v>
      </c>
      <c r="P526" s="74">
        <v>2.8648412599999999</v>
      </c>
      <c r="Q526" s="74">
        <v>0</v>
      </c>
      <c r="R526" s="74">
        <v>0</v>
      </c>
      <c r="S526" s="74">
        <v>0</v>
      </c>
      <c r="T526" s="74">
        <f t="shared" si="355"/>
        <v>1.1968939200000004</v>
      </c>
      <c r="U526" s="74">
        <v>1.1968939200000004</v>
      </c>
      <c r="V526" s="74">
        <v>0</v>
      </c>
      <c r="W526" s="74">
        <v>0</v>
      </c>
      <c r="X526" s="74">
        <v>0</v>
      </c>
      <c r="Y526" s="74">
        <f t="shared" si="356"/>
        <v>4.8235981600000004</v>
      </c>
      <c r="Z526" s="74">
        <v>4.8235981600000004</v>
      </c>
      <c r="AA526" s="74">
        <v>0</v>
      </c>
      <c r="AB526" s="74">
        <v>0</v>
      </c>
      <c r="AC526" s="74">
        <v>0</v>
      </c>
      <c r="AD526" s="74">
        <v>25.10561087</v>
      </c>
      <c r="AE526" s="74">
        <f t="shared" si="357"/>
        <v>7.7185795899999992</v>
      </c>
      <c r="AF526" s="74">
        <f t="shared" si="358"/>
        <v>7.7185795899999992</v>
      </c>
      <c r="AG526" s="74">
        <f t="shared" si="358"/>
        <v>0</v>
      </c>
      <c r="AH526" s="74">
        <f t="shared" si="358"/>
        <v>0</v>
      </c>
      <c r="AI526" s="74">
        <f t="shared" si="358"/>
        <v>0</v>
      </c>
      <c r="AJ526" s="74">
        <f t="shared" si="359"/>
        <v>0</v>
      </c>
      <c r="AK526" s="74">
        <v>0</v>
      </c>
      <c r="AL526" s="74">
        <v>0</v>
      </c>
      <c r="AM526" s="74">
        <v>0</v>
      </c>
      <c r="AN526" s="74">
        <v>0</v>
      </c>
      <c r="AO526" s="74">
        <f t="shared" si="360"/>
        <v>0</v>
      </c>
      <c r="AP526" s="74">
        <v>0</v>
      </c>
      <c r="AQ526" s="74">
        <v>0</v>
      </c>
      <c r="AR526" s="74">
        <v>0</v>
      </c>
      <c r="AS526" s="74">
        <v>0</v>
      </c>
      <c r="AT526" s="74">
        <f t="shared" si="361"/>
        <v>1.53447939</v>
      </c>
      <c r="AU526" s="74">
        <v>1.53447939</v>
      </c>
      <c r="AV526" s="74">
        <v>0</v>
      </c>
      <c r="AW526" s="74">
        <v>0</v>
      </c>
      <c r="AX526" s="74">
        <v>0</v>
      </c>
      <c r="AY526" s="74">
        <f t="shared" si="362"/>
        <v>6.1841001999999996</v>
      </c>
      <c r="AZ526" s="74">
        <v>6.1841001999999996</v>
      </c>
      <c r="BA526" s="74">
        <v>0</v>
      </c>
      <c r="BB526" s="74">
        <v>0</v>
      </c>
      <c r="BC526" s="74">
        <v>0</v>
      </c>
      <c r="BD526" s="19"/>
      <c r="BE526" s="19"/>
      <c r="BF526" s="40"/>
      <c r="BG526" s="52"/>
      <c r="BH526" s="52"/>
      <c r="BI526" s="52"/>
      <c r="BJ526" s="41"/>
      <c r="BK526" s="1"/>
      <c r="BL526" s="1"/>
      <c r="BM526" s="19"/>
    </row>
    <row r="527" spans="1:65" ht="31.5" x14ac:dyDescent="0.25">
      <c r="A527" s="49" t="s">
        <v>994</v>
      </c>
      <c r="B527" s="62" t="s">
        <v>999</v>
      </c>
      <c r="C527" s="68" t="s">
        <v>1000</v>
      </c>
      <c r="D527" s="123">
        <v>69.680867059999997</v>
      </c>
      <c r="E527" s="74">
        <f>SUBTOTAL(9,F527:I527)</f>
        <v>38.793772329999996</v>
      </c>
      <c r="F527" s="74">
        <f t="shared" si="353"/>
        <v>0</v>
      </c>
      <c r="G527" s="74">
        <f t="shared" si="353"/>
        <v>36.78262788</v>
      </c>
      <c r="H527" s="74">
        <f t="shared" si="353"/>
        <v>0</v>
      </c>
      <c r="I527" s="74">
        <f t="shared" si="353"/>
        <v>2.0111444499999998</v>
      </c>
      <c r="J527" s="74">
        <f>SUBTOTAL(9,K527:N527)</f>
        <v>0.51817630999999997</v>
      </c>
      <c r="K527" s="123">
        <v>0</v>
      </c>
      <c r="L527" s="123">
        <v>0</v>
      </c>
      <c r="M527" s="123">
        <v>0</v>
      </c>
      <c r="N527" s="123">
        <v>0.51817630999999997</v>
      </c>
      <c r="O527" s="74">
        <f>SUBTOTAL(9,P527:S527)</f>
        <v>0</v>
      </c>
      <c r="P527" s="123">
        <v>0</v>
      </c>
      <c r="Q527" s="123">
        <v>0</v>
      </c>
      <c r="R527" s="123">
        <v>0</v>
      </c>
      <c r="S527" s="123">
        <v>0</v>
      </c>
      <c r="T527" s="74">
        <f t="shared" si="355"/>
        <v>27.6508763</v>
      </c>
      <c r="U527" s="123">
        <v>0</v>
      </c>
      <c r="V527" s="123">
        <v>27.147806620000001</v>
      </c>
      <c r="W527" s="123">
        <v>0</v>
      </c>
      <c r="X527" s="123">
        <v>0.50306967999999996</v>
      </c>
      <c r="Y527" s="74">
        <f t="shared" si="356"/>
        <v>10.624719720000002</v>
      </c>
      <c r="Z527" s="123">
        <v>0</v>
      </c>
      <c r="AA527" s="123">
        <v>9.6348212600000007</v>
      </c>
      <c r="AB527" s="123">
        <v>0</v>
      </c>
      <c r="AC527" s="123">
        <v>0.98989846000000004</v>
      </c>
      <c r="AD527" s="123">
        <v>89.437822299999993</v>
      </c>
      <c r="AE527" s="74">
        <f t="shared" si="357"/>
        <v>71.288654180000009</v>
      </c>
      <c r="AF527" s="74">
        <f t="shared" si="358"/>
        <v>0</v>
      </c>
      <c r="AG527" s="74">
        <f t="shared" si="358"/>
        <v>69.795686040000007</v>
      </c>
      <c r="AH527" s="74">
        <f t="shared" si="358"/>
        <v>0</v>
      </c>
      <c r="AI527" s="74">
        <f t="shared" si="358"/>
        <v>1.4929681400000001</v>
      </c>
      <c r="AJ527" s="74">
        <f t="shared" si="359"/>
        <v>0</v>
      </c>
      <c r="AK527" s="123">
        <v>0</v>
      </c>
      <c r="AL527" s="123">
        <v>0</v>
      </c>
      <c r="AM527" s="123">
        <v>0</v>
      </c>
      <c r="AN527" s="123">
        <v>0</v>
      </c>
      <c r="AO527" s="74">
        <f t="shared" si="360"/>
        <v>0</v>
      </c>
      <c r="AP527" s="123">
        <v>0</v>
      </c>
      <c r="AQ527" s="123">
        <v>0</v>
      </c>
      <c r="AR527" s="123">
        <v>0</v>
      </c>
      <c r="AS527" s="123">
        <v>0</v>
      </c>
      <c r="AT527" s="74">
        <f t="shared" si="361"/>
        <v>0.58358351000000008</v>
      </c>
      <c r="AU527" s="123">
        <v>0</v>
      </c>
      <c r="AV527" s="123">
        <v>0</v>
      </c>
      <c r="AW527" s="123">
        <v>0</v>
      </c>
      <c r="AX527" s="123">
        <v>0.58358351000000008</v>
      </c>
      <c r="AY527" s="74">
        <f t="shared" si="362"/>
        <v>70.705070670000012</v>
      </c>
      <c r="AZ527" s="123">
        <v>0</v>
      </c>
      <c r="BA527" s="123">
        <v>69.795686040000007</v>
      </c>
      <c r="BB527" s="123">
        <v>0</v>
      </c>
      <c r="BC527" s="123">
        <v>0.90938463000000003</v>
      </c>
      <c r="BD527" s="19"/>
      <c r="BE527" s="19"/>
      <c r="BF527" s="40"/>
      <c r="BG527" s="52"/>
      <c r="BH527" s="52"/>
      <c r="BI527" s="52"/>
      <c r="BJ527" s="41"/>
      <c r="BK527" s="1"/>
      <c r="BL527" s="1"/>
      <c r="BM527" s="19"/>
    </row>
    <row r="528" spans="1:65" s="19" customFormat="1" ht="31.5" x14ac:dyDescent="0.25">
      <c r="A528" s="45" t="s">
        <v>1001</v>
      </c>
      <c r="B528" s="48" t="s">
        <v>168</v>
      </c>
      <c r="C528" s="47" t="s">
        <v>79</v>
      </c>
      <c r="D528" s="122">
        <f t="shared" ref="D528:BC528" si="363">D529+D537+D538+D539</f>
        <v>1046.1788299935999</v>
      </c>
      <c r="E528" s="122">
        <f t="shared" si="363"/>
        <v>538.84436539000001</v>
      </c>
      <c r="F528" s="122">
        <f t="shared" si="363"/>
        <v>11.823281310000002</v>
      </c>
      <c r="G528" s="122">
        <f t="shared" si="363"/>
        <v>175.44787375999999</v>
      </c>
      <c r="H528" s="122">
        <f t="shared" si="363"/>
        <v>340.13667088999995</v>
      </c>
      <c r="I528" s="122">
        <f t="shared" si="363"/>
        <v>11.436539430000003</v>
      </c>
      <c r="J528" s="122">
        <f t="shared" si="363"/>
        <v>45.731240490000005</v>
      </c>
      <c r="K528" s="122">
        <f t="shared" si="363"/>
        <v>3.5335354900000002</v>
      </c>
      <c r="L528" s="122">
        <f t="shared" si="363"/>
        <v>31.576364850000001</v>
      </c>
      <c r="M528" s="122">
        <f t="shared" si="363"/>
        <v>9.3066121099999997</v>
      </c>
      <c r="N528" s="122">
        <f t="shared" si="363"/>
        <v>1.3147280400000001</v>
      </c>
      <c r="O528" s="122">
        <f t="shared" si="363"/>
        <v>89.770415979999996</v>
      </c>
      <c r="P528" s="122">
        <f t="shared" si="363"/>
        <v>1.2648206900000001</v>
      </c>
      <c r="Q528" s="122">
        <f t="shared" si="363"/>
        <v>71.568298760000005</v>
      </c>
      <c r="R528" s="122">
        <f t="shared" si="363"/>
        <v>15.670666789999999</v>
      </c>
      <c r="S528" s="122">
        <f t="shared" si="363"/>
        <v>1.2666297399999999</v>
      </c>
      <c r="T528" s="122">
        <f t="shared" si="363"/>
        <v>129.33757600999999</v>
      </c>
      <c r="U528" s="122">
        <f t="shared" si="363"/>
        <v>2.3661433399999998</v>
      </c>
      <c r="V528" s="122">
        <f t="shared" si="363"/>
        <v>41.860206520000006</v>
      </c>
      <c r="W528" s="122">
        <f t="shared" si="363"/>
        <v>82.009931989999998</v>
      </c>
      <c r="X528" s="122">
        <f t="shared" si="363"/>
        <v>3.1012941600000028</v>
      </c>
      <c r="Y528" s="122">
        <f t="shared" si="363"/>
        <v>274.00513290999999</v>
      </c>
      <c r="Z528" s="122">
        <f t="shared" si="363"/>
        <v>4.6587817899999999</v>
      </c>
      <c r="AA528" s="122">
        <f t="shared" si="363"/>
        <v>30.44300363</v>
      </c>
      <c r="AB528" s="122">
        <f t="shared" si="363"/>
        <v>233.14946</v>
      </c>
      <c r="AC528" s="122">
        <f t="shared" si="363"/>
        <v>5.7538874899999994</v>
      </c>
      <c r="AD528" s="122">
        <f t="shared" si="363"/>
        <v>272.53718505000006</v>
      </c>
      <c r="AE528" s="122">
        <f t="shared" si="363"/>
        <v>188.10678527000002</v>
      </c>
      <c r="AF528" s="122">
        <f t="shared" si="363"/>
        <v>10.063076080000002</v>
      </c>
      <c r="AG528" s="122">
        <f t="shared" si="363"/>
        <v>113.65351129000001</v>
      </c>
      <c r="AH528" s="122">
        <f t="shared" si="363"/>
        <v>54.338352320000006</v>
      </c>
      <c r="AI528" s="122">
        <f t="shared" si="363"/>
        <v>10.05184558</v>
      </c>
      <c r="AJ528" s="122">
        <f t="shared" si="363"/>
        <v>4.4211545699999997</v>
      </c>
      <c r="AK528" s="122">
        <f t="shared" si="363"/>
        <v>2.4650735699999999</v>
      </c>
      <c r="AL528" s="122">
        <f t="shared" si="363"/>
        <v>0</v>
      </c>
      <c r="AM528" s="122">
        <f t="shared" si="363"/>
        <v>4.0624700000000003E-3</v>
      </c>
      <c r="AN528" s="122">
        <f t="shared" si="363"/>
        <v>1.9520185299999999</v>
      </c>
      <c r="AO528" s="122">
        <f t="shared" si="363"/>
        <v>38.348242219999996</v>
      </c>
      <c r="AP528" s="122">
        <f t="shared" si="363"/>
        <v>2.4316075100000001</v>
      </c>
      <c r="AQ528" s="122">
        <f t="shared" si="363"/>
        <v>28.487955360000001</v>
      </c>
      <c r="AR528" s="122">
        <f t="shared" si="363"/>
        <v>6.7993401000000002</v>
      </c>
      <c r="AS528" s="122">
        <f t="shared" si="363"/>
        <v>0.62933925000000024</v>
      </c>
      <c r="AT528" s="122">
        <f t="shared" si="363"/>
        <v>89.996467270000011</v>
      </c>
      <c r="AU528" s="122">
        <f t="shared" si="363"/>
        <v>0.15273300000000001</v>
      </c>
      <c r="AV528" s="122">
        <f t="shared" si="363"/>
        <v>80.998552090000004</v>
      </c>
      <c r="AW528" s="122">
        <f t="shared" si="363"/>
        <v>5.4062344600000021</v>
      </c>
      <c r="AX528" s="122">
        <f t="shared" si="363"/>
        <v>3.4389477199999998</v>
      </c>
      <c r="AY528" s="122">
        <f t="shared" si="363"/>
        <v>55.340921210000005</v>
      </c>
      <c r="AZ528" s="122">
        <f t="shared" si="363"/>
        <v>5.0136620000000001</v>
      </c>
      <c r="BA528" s="122">
        <f t="shared" si="363"/>
        <v>4.1670038400000005</v>
      </c>
      <c r="BB528" s="122">
        <f t="shared" si="363"/>
        <v>42.128715290000002</v>
      </c>
      <c r="BC528" s="122">
        <f t="shared" si="363"/>
        <v>4.0315400799999992</v>
      </c>
      <c r="BF528" s="40"/>
      <c r="BJ528" s="41"/>
    </row>
    <row r="529" spans="1:65" s="19" customFormat="1" ht="47.25" x14ac:dyDescent="0.25">
      <c r="A529" s="45" t="s">
        <v>1002</v>
      </c>
      <c r="B529" s="48" t="s">
        <v>170</v>
      </c>
      <c r="C529" s="47" t="s">
        <v>79</v>
      </c>
      <c r="D529" s="122">
        <f>SUM(D530:D536)</f>
        <v>902.99179136599992</v>
      </c>
      <c r="E529" s="122">
        <f t="shared" ref="E529:BC529" si="364">SUM(E530:E536)</f>
        <v>452.29247979999997</v>
      </c>
      <c r="F529" s="122">
        <f t="shared" si="364"/>
        <v>3.3508740000000001</v>
      </c>
      <c r="G529" s="122">
        <f t="shared" si="364"/>
        <v>100.54162954</v>
      </c>
      <c r="H529" s="122">
        <f t="shared" si="364"/>
        <v>339.79381088999997</v>
      </c>
      <c r="I529" s="122">
        <f t="shared" si="364"/>
        <v>8.6061653700000029</v>
      </c>
      <c r="J529" s="122">
        <f t="shared" si="364"/>
        <v>13.03361129</v>
      </c>
      <c r="K529" s="122">
        <f t="shared" si="364"/>
        <v>0</v>
      </c>
      <c r="L529" s="122">
        <f t="shared" si="364"/>
        <v>2.4122711400000001</v>
      </c>
      <c r="M529" s="122">
        <f t="shared" si="364"/>
        <v>9.3066121099999997</v>
      </c>
      <c r="N529" s="122">
        <f t="shared" si="364"/>
        <v>1.3147280400000001</v>
      </c>
      <c r="O529" s="122">
        <f t="shared" si="364"/>
        <v>67.719989889999994</v>
      </c>
      <c r="P529" s="122">
        <f t="shared" si="364"/>
        <v>0</v>
      </c>
      <c r="Q529" s="122">
        <f t="shared" si="364"/>
        <v>51.459150149999999</v>
      </c>
      <c r="R529" s="122">
        <f t="shared" si="364"/>
        <v>15.670666789999999</v>
      </c>
      <c r="S529" s="122">
        <f t="shared" si="364"/>
        <v>0.59017294999999992</v>
      </c>
      <c r="T529" s="122">
        <f t="shared" si="364"/>
        <v>118.79847786000001</v>
      </c>
      <c r="U529" s="122">
        <f t="shared" si="364"/>
        <v>0</v>
      </c>
      <c r="V529" s="122">
        <f t="shared" si="364"/>
        <v>35.057341270000002</v>
      </c>
      <c r="W529" s="122">
        <f t="shared" si="364"/>
        <v>82.009931989999998</v>
      </c>
      <c r="X529" s="122">
        <f t="shared" si="364"/>
        <v>1.7312046000000025</v>
      </c>
      <c r="Y529" s="122">
        <f t="shared" si="364"/>
        <v>252.74040076</v>
      </c>
      <c r="Z529" s="122">
        <f t="shared" si="364"/>
        <v>3.3508740000000001</v>
      </c>
      <c r="AA529" s="122">
        <f t="shared" si="364"/>
        <v>11.61286698</v>
      </c>
      <c r="AB529" s="122">
        <f t="shared" si="364"/>
        <v>232.8066</v>
      </c>
      <c r="AC529" s="122">
        <f t="shared" si="364"/>
        <v>4.9700597799999997</v>
      </c>
      <c r="AD529" s="122">
        <f t="shared" si="364"/>
        <v>187.84937330000002</v>
      </c>
      <c r="AE529" s="122">
        <f t="shared" si="364"/>
        <v>150.40211719000001</v>
      </c>
      <c r="AF529" s="122">
        <f t="shared" si="364"/>
        <v>2.792395</v>
      </c>
      <c r="AG529" s="122">
        <f t="shared" si="364"/>
        <v>86.867687200000006</v>
      </c>
      <c r="AH529" s="122">
        <f t="shared" si="364"/>
        <v>54.052635650000006</v>
      </c>
      <c r="AI529" s="122">
        <f t="shared" si="364"/>
        <v>6.6893993400000005</v>
      </c>
      <c r="AJ529" s="122">
        <f t="shared" si="364"/>
        <v>1.956081</v>
      </c>
      <c r="AK529" s="122">
        <f t="shared" si="364"/>
        <v>0</v>
      </c>
      <c r="AL529" s="122">
        <f t="shared" si="364"/>
        <v>0</v>
      </c>
      <c r="AM529" s="122">
        <f t="shared" si="364"/>
        <v>4.0624700000000003E-3</v>
      </c>
      <c r="AN529" s="122">
        <f t="shared" si="364"/>
        <v>1.9520185299999999</v>
      </c>
      <c r="AO529" s="122">
        <f t="shared" si="364"/>
        <v>33.415177919999998</v>
      </c>
      <c r="AP529" s="122">
        <f t="shared" si="364"/>
        <v>0</v>
      </c>
      <c r="AQ529" s="122">
        <f t="shared" si="364"/>
        <v>26.662955360000002</v>
      </c>
      <c r="AR529" s="122">
        <f t="shared" si="364"/>
        <v>6.7993401000000002</v>
      </c>
      <c r="AS529" s="122">
        <f t="shared" si="364"/>
        <v>-4.7117539999999784E-2</v>
      </c>
      <c r="AT529" s="122">
        <f t="shared" si="364"/>
        <v>63.156150390000001</v>
      </c>
      <c r="AU529" s="122">
        <f t="shared" si="364"/>
        <v>0</v>
      </c>
      <c r="AV529" s="122">
        <f t="shared" si="364"/>
        <v>56.037728000000001</v>
      </c>
      <c r="AW529" s="122">
        <f t="shared" si="364"/>
        <v>5.1205177900000018</v>
      </c>
      <c r="AX529" s="122">
        <f t="shared" si="364"/>
        <v>1.9979045999999998</v>
      </c>
      <c r="AY529" s="122">
        <f t="shared" si="364"/>
        <v>51.874707880000003</v>
      </c>
      <c r="AZ529" s="122">
        <f t="shared" si="364"/>
        <v>2.792395</v>
      </c>
      <c r="BA529" s="122">
        <f t="shared" si="364"/>
        <v>4.1670038400000005</v>
      </c>
      <c r="BB529" s="122">
        <f t="shared" si="364"/>
        <v>42.128715290000002</v>
      </c>
      <c r="BC529" s="122">
        <f t="shared" si="364"/>
        <v>2.7865937499999998</v>
      </c>
      <c r="BF529" s="40"/>
      <c r="BJ529" s="41"/>
    </row>
    <row r="530" spans="1:65" ht="15.75" x14ac:dyDescent="0.25">
      <c r="A530" s="49" t="s">
        <v>1002</v>
      </c>
      <c r="B530" s="50" t="s">
        <v>1003</v>
      </c>
      <c r="C530" s="51" t="s">
        <v>1004</v>
      </c>
      <c r="D530" s="74">
        <v>98.525195400000001</v>
      </c>
      <c r="E530" s="74">
        <f>SUBTOTAL(9,F530:I530)</f>
        <v>96.834908279999993</v>
      </c>
      <c r="F530" s="74">
        <f t="shared" ref="F530:I536" si="365">K530+P530+U530+Z530</f>
        <v>0</v>
      </c>
      <c r="G530" s="74">
        <f t="shared" si="365"/>
        <v>67.245273600000004</v>
      </c>
      <c r="H530" s="74">
        <f t="shared" si="365"/>
        <v>27.203887889999997</v>
      </c>
      <c r="I530" s="74">
        <f t="shared" si="365"/>
        <v>2.3857467900000002</v>
      </c>
      <c r="J530" s="74">
        <f>SUBTOTAL(9,K530:N530)</f>
        <v>13.03361129</v>
      </c>
      <c r="K530" s="74">
        <v>0</v>
      </c>
      <c r="L530" s="74">
        <v>2.4122711400000001</v>
      </c>
      <c r="M530" s="74">
        <v>9.3066121099999997</v>
      </c>
      <c r="N530" s="74">
        <v>1.3147280400000001</v>
      </c>
      <c r="O530" s="74">
        <f>SUBTOTAL(9,P530:S530)</f>
        <v>60.20835005</v>
      </c>
      <c r="P530" s="74">
        <v>0</v>
      </c>
      <c r="Q530" s="74">
        <v>44.0783883</v>
      </c>
      <c r="R530" s="74">
        <v>15.670666789999999</v>
      </c>
      <c r="S530" s="74">
        <v>0.45929495999999992</v>
      </c>
      <c r="T530" s="74">
        <f t="shared" ref="T530:T536" si="366">SUBTOTAL(9,U530:X530)</f>
        <v>16.480444110000001</v>
      </c>
      <c r="U530" s="74">
        <v>0</v>
      </c>
      <c r="V530" s="74">
        <v>13.642111330000001</v>
      </c>
      <c r="W530" s="74">
        <v>2.226608989999999</v>
      </c>
      <c r="X530" s="74">
        <v>0.61172379000000021</v>
      </c>
      <c r="Y530" s="74">
        <f t="shared" ref="Y530:Y536" si="367">SUBTOTAL(9,Z530:AC530)</f>
        <v>7.1125028300000004</v>
      </c>
      <c r="Z530" s="74">
        <v>0</v>
      </c>
      <c r="AA530" s="74">
        <v>7.1125028300000004</v>
      </c>
      <c r="AB530" s="74">
        <v>0</v>
      </c>
      <c r="AC530" s="74">
        <v>0</v>
      </c>
      <c r="AD530" s="74">
        <v>82.4</v>
      </c>
      <c r="AE530" s="74">
        <f t="shared" ref="AE530:AE536" si="368">SUBTOTAL(9,AF530:AI530)</f>
        <v>70.347395149999997</v>
      </c>
      <c r="AF530" s="74">
        <f t="shared" ref="AF530:AI536" si="369">AK530+AP530+AU530+AZ530</f>
        <v>0</v>
      </c>
      <c r="AG530" s="74">
        <f t="shared" si="369"/>
        <v>56.037728000000001</v>
      </c>
      <c r="AH530" s="74">
        <f t="shared" si="369"/>
        <v>11.923920360000002</v>
      </c>
      <c r="AI530" s="74">
        <f t="shared" si="369"/>
        <v>2.3857467900000002</v>
      </c>
      <c r="AJ530" s="74">
        <f t="shared" ref="AJ530:AJ536" si="370">SUBTOTAL(9,AK530:AN530)</f>
        <v>1.956081</v>
      </c>
      <c r="AK530" s="74">
        <v>0</v>
      </c>
      <c r="AL530" s="74">
        <v>0</v>
      </c>
      <c r="AM530" s="74">
        <v>4.0624700000000003E-3</v>
      </c>
      <c r="AN530" s="74">
        <v>1.9520185299999999</v>
      </c>
      <c r="AO530" s="74">
        <f t="shared" ref="AO530:AO536" si="371">SUBTOTAL(9,AP530:AS530)</f>
        <v>6.6213445700000007</v>
      </c>
      <c r="AP530" s="74">
        <v>0</v>
      </c>
      <c r="AQ530" s="74">
        <v>0</v>
      </c>
      <c r="AR530" s="74">
        <v>6.7993401000000002</v>
      </c>
      <c r="AS530" s="74">
        <v>-0.17799552999999979</v>
      </c>
      <c r="AT530" s="74">
        <f t="shared" ref="AT530:AT536" si="372">SUBTOTAL(9,AU530:AX530)</f>
        <v>61.769969580000001</v>
      </c>
      <c r="AU530" s="74">
        <v>0</v>
      </c>
      <c r="AV530" s="74">
        <v>56.037728000000001</v>
      </c>
      <c r="AW530" s="74">
        <v>5.1205177900000018</v>
      </c>
      <c r="AX530" s="74">
        <v>0.6117237900000001</v>
      </c>
      <c r="AY530" s="74">
        <f t="shared" ref="AY530:AY536" si="373">SUBTOTAL(9,AZ530:BC530)</f>
        <v>0</v>
      </c>
      <c r="AZ530" s="74">
        <v>0</v>
      </c>
      <c r="BA530" s="74">
        <v>0</v>
      </c>
      <c r="BB530" s="74">
        <v>0</v>
      </c>
      <c r="BC530" s="74">
        <v>0</v>
      </c>
      <c r="BD530" s="19"/>
      <c r="BE530" s="19"/>
      <c r="BF530" s="40"/>
      <c r="BG530" s="52"/>
      <c r="BH530" s="52"/>
      <c r="BI530" s="52"/>
      <c r="BJ530" s="41"/>
      <c r="BK530" s="1"/>
      <c r="BL530" s="1"/>
      <c r="BM530" s="19"/>
    </row>
    <row r="531" spans="1:65" ht="47.25" x14ac:dyDescent="0.25">
      <c r="A531" s="49" t="s">
        <v>1002</v>
      </c>
      <c r="B531" s="50" t="s">
        <v>1005</v>
      </c>
      <c r="C531" s="51" t="s">
        <v>1006</v>
      </c>
      <c r="D531" s="74">
        <v>23.853800000000003</v>
      </c>
      <c r="E531" s="74">
        <f>SUBTOTAL(9,F531:I531)</f>
        <v>0</v>
      </c>
      <c r="F531" s="74">
        <f t="shared" si="365"/>
        <v>0</v>
      </c>
      <c r="G531" s="74">
        <f t="shared" si="365"/>
        <v>0</v>
      </c>
      <c r="H531" s="74">
        <f t="shared" si="365"/>
        <v>0</v>
      </c>
      <c r="I531" s="74">
        <f t="shared" si="365"/>
        <v>0</v>
      </c>
      <c r="J531" s="74">
        <f>SUBTOTAL(9,K531:N531)</f>
        <v>0</v>
      </c>
      <c r="K531" s="74">
        <v>0</v>
      </c>
      <c r="L531" s="74">
        <v>0</v>
      </c>
      <c r="M531" s="74">
        <v>0</v>
      </c>
      <c r="N531" s="74">
        <v>0</v>
      </c>
      <c r="O531" s="74">
        <f>SUBTOTAL(9,P531:S531)</f>
        <v>7.6200000000000004E-2</v>
      </c>
      <c r="P531" s="74">
        <v>0</v>
      </c>
      <c r="Q531" s="74">
        <v>0</v>
      </c>
      <c r="R531" s="74">
        <v>0</v>
      </c>
      <c r="S531" s="74">
        <v>7.6200000000000004E-2</v>
      </c>
      <c r="T531" s="74">
        <f t="shared" si="366"/>
        <v>0</v>
      </c>
      <c r="U531" s="74">
        <v>0</v>
      </c>
      <c r="V531" s="74">
        <v>0</v>
      </c>
      <c r="W531" s="74">
        <v>0</v>
      </c>
      <c r="X531" s="74">
        <v>0</v>
      </c>
      <c r="Y531" s="74">
        <f t="shared" si="367"/>
        <v>-7.6200000000000004E-2</v>
      </c>
      <c r="Z531" s="74">
        <v>0</v>
      </c>
      <c r="AA531" s="74">
        <v>0</v>
      </c>
      <c r="AB531" s="74">
        <v>0</v>
      </c>
      <c r="AC531" s="74">
        <v>-7.6200000000000004E-2</v>
      </c>
      <c r="AD531" s="74">
        <v>20.774999999999999</v>
      </c>
      <c r="AE531" s="74">
        <f t="shared" si="368"/>
        <v>0</v>
      </c>
      <c r="AF531" s="74">
        <f t="shared" si="369"/>
        <v>0</v>
      </c>
      <c r="AG531" s="74">
        <f t="shared" si="369"/>
        <v>0</v>
      </c>
      <c r="AH531" s="74">
        <f t="shared" si="369"/>
        <v>0</v>
      </c>
      <c r="AI531" s="74">
        <f t="shared" si="369"/>
        <v>0</v>
      </c>
      <c r="AJ531" s="74">
        <f t="shared" si="370"/>
        <v>0</v>
      </c>
      <c r="AK531" s="74">
        <v>0</v>
      </c>
      <c r="AL531" s="74">
        <v>0</v>
      </c>
      <c r="AM531" s="74">
        <v>0</v>
      </c>
      <c r="AN531" s="74">
        <v>0</v>
      </c>
      <c r="AO531" s="74">
        <f t="shared" si="371"/>
        <v>7.6200000000000004E-2</v>
      </c>
      <c r="AP531" s="74">
        <v>0</v>
      </c>
      <c r="AQ531" s="74">
        <v>0</v>
      </c>
      <c r="AR531" s="74">
        <v>0</v>
      </c>
      <c r="AS531" s="74">
        <v>7.6200000000000004E-2</v>
      </c>
      <c r="AT531" s="74">
        <f t="shared" si="372"/>
        <v>0.26669999999999999</v>
      </c>
      <c r="AU531" s="74">
        <v>0</v>
      </c>
      <c r="AV531" s="74">
        <v>0</v>
      </c>
      <c r="AW531" s="74">
        <v>0</v>
      </c>
      <c r="AX531" s="74">
        <v>0.26669999999999999</v>
      </c>
      <c r="AY531" s="74">
        <f t="shared" si="373"/>
        <v>-0.34289999999999998</v>
      </c>
      <c r="AZ531" s="74">
        <v>0</v>
      </c>
      <c r="BA531" s="74">
        <v>0</v>
      </c>
      <c r="BB531" s="74">
        <v>0</v>
      </c>
      <c r="BC531" s="74">
        <v>-0.34289999999999998</v>
      </c>
      <c r="BD531" s="19"/>
      <c r="BE531" s="19"/>
      <c r="BF531" s="40"/>
      <c r="BG531" s="52"/>
      <c r="BH531" s="52"/>
      <c r="BI531" s="52"/>
      <c r="BJ531" s="41"/>
      <c r="BK531" s="1"/>
      <c r="BL531" s="1"/>
      <c r="BM531" s="19"/>
    </row>
    <row r="532" spans="1:65" ht="47.25" x14ac:dyDescent="0.25">
      <c r="A532" s="49" t="s">
        <v>1002</v>
      </c>
      <c r="B532" s="50" t="s">
        <v>1007</v>
      </c>
      <c r="C532" s="51" t="s">
        <v>1008</v>
      </c>
      <c r="D532" s="74">
        <v>7.2</v>
      </c>
      <c r="E532" s="74">
        <f t="shared" ref="E532:E535" si="374">SUBTOTAL(9,F532:I532)</f>
        <v>92.994891199999998</v>
      </c>
      <c r="F532" s="74">
        <f t="shared" si="365"/>
        <v>3.3508740000000001</v>
      </c>
      <c r="G532" s="74">
        <f t="shared" si="365"/>
        <v>0</v>
      </c>
      <c r="H532" s="74">
        <f t="shared" si="365"/>
        <v>88.761291349999993</v>
      </c>
      <c r="I532" s="74">
        <f t="shared" si="365"/>
        <v>0.88272585000000003</v>
      </c>
      <c r="J532" s="74">
        <f t="shared" ref="J532:J535" si="375">SUBTOTAL(9,K532:N532)</f>
        <v>0</v>
      </c>
      <c r="K532" s="74">
        <v>0</v>
      </c>
      <c r="L532" s="74">
        <v>0</v>
      </c>
      <c r="M532" s="74">
        <v>0</v>
      </c>
      <c r="N532" s="74">
        <v>0</v>
      </c>
      <c r="O532" s="74">
        <f t="shared" ref="O532:O535" si="376">SUBTOTAL(9,P532:S532)</f>
        <v>0</v>
      </c>
      <c r="P532" s="74">
        <v>0</v>
      </c>
      <c r="Q532" s="74">
        <v>0</v>
      </c>
      <c r="R532" s="74">
        <v>0</v>
      </c>
      <c r="S532" s="74">
        <v>0</v>
      </c>
      <c r="T532" s="74">
        <f t="shared" si="366"/>
        <v>0.17645134999999998</v>
      </c>
      <c r="U532" s="74">
        <v>0</v>
      </c>
      <c r="V532" s="74">
        <v>0</v>
      </c>
      <c r="W532" s="74">
        <v>0.17645134999999998</v>
      </c>
      <c r="X532" s="74">
        <v>0</v>
      </c>
      <c r="Y532" s="74">
        <f t="shared" si="367"/>
        <v>92.818439850000004</v>
      </c>
      <c r="Z532" s="74">
        <v>3.3508740000000001</v>
      </c>
      <c r="AA532" s="74">
        <v>0</v>
      </c>
      <c r="AB532" s="74">
        <v>88.58484</v>
      </c>
      <c r="AC532" s="74">
        <v>0.88272585000000003</v>
      </c>
      <c r="AD532" s="74">
        <v>6</v>
      </c>
      <c r="AE532" s="74">
        <f t="shared" si="368"/>
        <v>3.2251037500000002</v>
      </c>
      <c r="AF532" s="74">
        <f t="shared" si="369"/>
        <v>2.792395</v>
      </c>
      <c r="AG532" s="74">
        <f t="shared" si="369"/>
        <v>0</v>
      </c>
      <c r="AH532" s="74">
        <f t="shared" si="369"/>
        <v>0</v>
      </c>
      <c r="AI532" s="74">
        <f t="shared" si="369"/>
        <v>0.43270875000000003</v>
      </c>
      <c r="AJ532" s="74">
        <f t="shared" si="370"/>
        <v>0</v>
      </c>
      <c r="AK532" s="74">
        <v>0</v>
      </c>
      <c r="AL532" s="74">
        <v>0</v>
      </c>
      <c r="AM532" s="74">
        <v>0</v>
      </c>
      <c r="AN532" s="74">
        <v>0</v>
      </c>
      <c r="AO532" s="74">
        <f t="shared" si="371"/>
        <v>0</v>
      </c>
      <c r="AP532" s="74">
        <v>0</v>
      </c>
      <c r="AQ532" s="74">
        <v>0</v>
      </c>
      <c r="AR532" s="74">
        <v>0</v>
      </c>
      <c r="AS532" s="74">
        <v>0</v>
      </c>
      <c r="AT532" s="74">
        <f t="shared" si="372"/>
        <v>0</v>
      </c>
      <c r="AU532" s="74">
        <v>0</v>
      </c>
      <c r="AV532" s="74">
        <v>0</v>
      </c>
      <c r="AW532" s="74">
        <v>0</v>
      </c>
      <c r="AX532" s="74">
        <v>0</v>
      </c>
      <c r="AY532" s="74">
        <f t="shared" si="373"/>
        <v>3.2251037500000002</v>
      </c>
      <c r="AZ532" s="74">
        <v>2.792395</v>
      </c>
      <c r="BA532" s="74">
        <v>0</v>
      </c>
      <c r="BB532" s="74">
        <v>0</v>
      </c>
      <c r="BC532" s="74">
        <v>0.43270875000000003</v>
      </c>
      <c r="BD532" s="19"/>
      <c r="BE532" s="19"/>
      <c r="BF532" s="40"/>
      <c r="BG532" s="52"/>
      <c r="BH532" s="52"/>
      <c r="BI532" s="52"/>
      <c r="BJ532" s="41"/>
      <c r="BK532" s="1"/>
      <c r="BL532" s="1"/>
      <c r="BM532" s="19"/>
    </row>
    <row r="533" spans="1:65" ht="47.25" x14ac:dyDescent="0.25">
      <c r="A533" s="49" t="s">
        <v>1002</v>
      </c>
      <c r="B533" s="50" t="s">
        <v>1009</v>
      </c>
      <c r="C533" s="51" t="s">
        <v>1010</v>
      </c>
      <c r="D533" s="74">
        <v>528</v>
      </c>
      <c r="E533" s="74">
        <f t="shared" si="374"/>
        <v>28.420559999999998</v>
      </c>
      <c r="F533" s="74">
        <f t="shared" si="365"/>
        <v>0</v>
      </c>
      <c r="G533" s="74">
        <f t="shared" si="365"/>
        <v>0</v>
      </c>
      <c r="H533" s="74">
        <f t="shared" si="365"/>
        <v>28.420559999999998</v>
      </c>
      <c r="I533" s="74">
        <f t="shared" si="365"/>
        <v>0</v>
      </c>
      <c r="J533" s="74">
        <f t="shared" si="375"/>
        <v>0</v>
      </c>
      <c r="K533" s="74">
        <v>0</v>
      </c>
      <c r="L533" s="74">
        <v>0</v>
      </c>
      <c r="M533" s="74">
        <v>0</v>
      </c>
      <c r="N533" s="74">
        <v>0</v>
      </c>
      <c r="O533" s="74">
        <f>SUBTOTAL(9,P533:S533)</f>
        <v>0</v>
      </c>
      <c r="P533" s="74">
        <v>0</v>
      </c>
      <c r="Q533" s="74">
        <v>0</v>
      </c>
      <c r="R533" s="74">
        <v>0</v>
      </c>
      <c r="S533" s="74">
        <v>0</v>
      </c>
      <c r="T533" s="74">
        <f t="shared" si="366"/>
        <v>0</v>
      </c>
      <c r="U533" s="74">
        <v>0</v>
      </c>
      <c r="V533" s="74">
        <v>0</v>
      </c>
      <c r="W533" s="74">
        <v>0</v>
      </c>
      <c r="X533" s="74">
        <v>0</v>
      </c>
      <c r="Y533" s="74">
        <f t="shared" si="367"/>
        <v>28.420559999999998</v>
      </c>
      <c r="Z533" s="74">
        <v>0</v>
      </c>
      <c r="AA533" s="74">
        <v>0</v>
      </c>
      <c r="AB533" s="74">
        <v>28.420559999999998</v>
      </c>
      <c r="AC533" s="74">
        <v>0</v>
      </c>
      <c r="AD533" s="74">
        <v>0</v>
      </c>
      <c r="AE533" s="74">
        <f t="shared" si="368"/>
        <v>0</v>
      </c>
      <c r="AF533" s="74">
        <f t="shared" si="369"/>
        <v>0</v>
      </c>
      <c r="AG533" s="74">
        <f t="shared" si="369"/>
        <v>0</v>
      </c>
      <c r="AH533" s="74">
        <f t="shared" si="369"/>
        <v>0</v>
      </c>
      <c r="AI533" s="74">
        <f t="shared" si="369"/>
        <v>0</v>
      </c>
      <c r="AJ533" s="74">
        <f t="shared" si="370"/>
        <v>0</v>
      </c>
      <c r="AK533" s="74">
        <v>0</v>
      </c>
      <c r="AL533" s="74">
        <v>0</v>
      </c>
      <c r="AM533" s="74">
        <v>0</v>
      </c>
      <c r="AN533" s="74">
        <v>0</v>
      </c>
      <c r="AO533" s="74">
        <f t="shared" si="371"/>
        <v>0</v>
      </c>
      <c r="AP533" s="74">
        <v>0</v>
      </c>
      <c r="AQ533" s="74">
        <v>0</v>
      </c>
      <c r="AR533" s="74">
        <v>0</v>
      </c>
      <c r="AS533" s="74">
        <v>0</v>
      </c>
      <c r="AT533" s="74">
        <f t="shared" si="372"/>
        <v>0</v>
      </c>
      <c r="AU533" s="74">
        <v>0</v>
      </c>
      <c r="AV533" s="74">
        <v>0</v>
      </c>
      <c r="AW533" s="74">
        <v>0</v>
      </c>
      <c r="AX533" s="74">
        <v>0</v>
      </c>
      <c r="AY533" s="74">
        <f t="shared" si="373"/>
        <v>0</v>
      </c>
      <c r="AZ533" s="74">
        <v>0</v>
      </c>
      <c r="BA533" s="74">
        <v>0</v>
      </c>
      <c r="BB533" s="74">
        <v>0</v>
      </c>
      <c r="BC533" s="74">
        <v>0</v>
      </c>
      <c r="BD533" s="19"/>
      <c r="BE533" s="19"/>
      <c r="BF533" s="40"/>
      <c r="BG533" s="52"/>
      <c r="BH533" s="52"/>
      <c r="BI533" s="52"/>
      <c r="BJ533" s="41"/>
      <c r="BK533" s="1"/>
      <c r="BL533" s="1"/>
      <c r="BM533" s="19"/>
    </row>
    <row r="534" spans="1:65" ht="31.5" x14ac:dyDescent="0.25">
      <c r="A534" s="49" t="s">
        <v>1002</v>
      </c>
      <c r="B534" s="50" t="s">
        <v>1011</v>
      </c>
      <c r="C534" s="51" t="s">
        <v>1012</v>
      </c>
      <c r="D534" s="74" t="s">
        <v>160</v>
      </c>
      <c r="E534" s="74">
        <f t="shared" si="374"/>
        <v>85.914817499999998</v>
      </c>
      <c r="F534" s="74">
        <f t="shared" si="365"/>
        <v>0</v>
      </c>
      <c r="G534" s="74">
        <f t="shared" si="365"/>
        <v>4.5003641500000002</v>
      </c>
      <c r="H534" s="74">
        <f t="shared" si="365"/>
        <v>79.425018350000002</v>
      </c>
      <c r="I534" s="74">
        <f t="shared" si="365"/>
        <v>1.9894350000000001</v>
      </c>
      <c r="J534" s="74">
        <f t="shared" si="375"/>
        <v>0</v>
      </c>
      <c r="K534" s="74">
        <v>0</v>
      </c>
      <c r="L534" s="74">
        <v>0</v>
      </c>
      <c r="M534" s="74">
        <v>0</v>
      </c>
      <c r="N534" s="74">
        <v>0</v>
      </c>
      <c r="O534" s="74">
        <f t="shared" si="376"/>
        <v>0</v>
      </c>
      <c r="P534" s="74">
        <v>0</v>
      </c>
      <c r="Q534" s="74">
        <v>0</v>
      </c>
      <c r="R534" s="74">
        <v>0</v>
      </c>
      <c r="S534" s="74">
        <v>0</v>
      </c>
      <c r="T534" s="74">
        <f t="shared" si="366"/>
        <v>51.00445835</v>
      </c>
      <c r="U534" s="74">
        <v>0</v>
      </c>
      <c r="V534" s="74">
        <v>0</v>
      </c>
      <c r="W534" s="74">
        <v>51.00445835</v>
      </c>
      <c r="X534" s="74">
        <v>0</v>
      </c>
      <c r="Y534" s="74">
        <f t="shared" si="367"/>
        <v>34.910359149999998</v>
      </c>
      <c r="Z534" s="74">
        <v>0</v>
      </c>
      <c r="AA534" s="74">
        <v>4.5003641500000002</v>
      </c>
      <c r="AB534" s="74">
        <v>28.420559999999998</v>
      </c>
      <c r="AC534" s="74">
        <v>1.9894350000000001</v>
      </c>
      <c r="AD534" s="74" t="s">
        <v>160</v>
      </c>
      <c r="AE534" s="74">
        <f t="shared" si="368"/>
        <v>47.953581630000002</v>
      </c>
      <c r="AF534" s="74">
        <f t="shared" si="369"/>
        <v>0</v>
      </c>
      <c r="AG534" s="74">
        <f t="shared" si="369"/>
        <v>4.1670038400000005</v>
      </c>
      <c r="AH534" s="74">
        <f t="shared" si="369"/>
        <v>42.128715290000002</v>
      </c>
      <c r="AI534" s="74">
        <f t="shared" si="369"/>
        <v>1.6578625</v>
      </c>
      <c r="AJ534" s="74">
        <f t="shared" si="370"/>
        <v>0</v>
      </c>
      <c r="AK534" s="74">
        <v>0</v>
      </c>
      <c r="AL534" s="74">
        <v>0</v>
      </c>
      <c r="AM534" s="74">
        <v>0</v>
      </c>
      <c r="AN534" s="74">
        <v>0</v>
      </c>
      <c r="AO534" s="74">
        <f t="shared" si="371"/>
        <v>0</v>
      </c>
      <c r="AP534" s="74">
        <v>0</v>
      </c>
      <c r="AQ534" s="74">
        <v>0</v>
      </c>
      <c r="AR534" s="74">
        <v>0</v>
      </c>
      <c r="AS534" s="74">
        <v>0</v>
      </c>
      <c r="AT534" s="74">
        <f t="shared" si="372"/>
        <v>0</v>
      </c>
      <c r="AU534" s="74">
        <v>0</v>
      </c>
      <c r="AV534" s="74">
        <v>0</v>
      </c>
      <c r="AW534" s="74">
        <v>0</v>
      </c>
      <c r="AX534" s="74">
        <v>0</v>
      </c>
      <c r="AY534" s="74">
        <f t="shared" si="373"/>
        <v>47.953581630000002</v>
      </c>
      <c r="AZ534" s="74">
        <v>0</v>
      </c>
      <c r="BA534" s="74">
        <v>4.1670038400000005</v>
      </c>
      <c r="BB534" s="74">
        <v>42.128715290000002</v>
      </c>
      <c r="BC534" s="74">
        <v>1.6578625</v>
      </c>
      <c r="BD534" s="19"/>
      <c r="BE534" s="19"/>
      <c r="BF534" s="40"/>
      <c r="BG534" s="52"/>
      <c r="BH534" s="52"/>
      <c r="BI534" s="52"/>
      <c r="BJ534" s="41"/>
      <c r="BK534" s="1"/>
      <c r="BL534" s="1"/>
      <c r="BM534" s="19"/>
    </row>
    <row r="535" spans="1:65" ht="78.75" x14ac:dyDescent="0.25">
      <c r="A535" s="49" t="s">
        <v>1002</v>
      </c>
      <c r="B535" s="50" t="s">
        <v>1013</v>
      </c>
      <c r="C535" s="51" t="s">
        <v>1014</v>
      </c>
      <c r="D535" s="74">
        <v>218.16</v>
      </c>
      <c r="E535" s="74">
        <f t="shared" si="374"/>
        <v>118.15715222999999</v>
      </c>
      <c r="F535" s="74">
        <f t="shared" si="365"/>
        <v>0</v>
      </c>
      <c r="G535" s="74">
        <f t="shared" si="365"/>
        <v>0</v>
      </c>
      <c r="H535" s="74">
        <f t="shared" si="365"/>
        <v>115.98305329999999</v>
      </c>
      <c r="I535" s="74">
        <f t="shared" si="365"/>
        <v>2.17409893</v>
      </c>
      <c r="J535" s="74">
        <f t="shared" si="375"/>
        <v>0</v>
      </c>
      <c r="K535" s="74">
        <v>0</v>
      </c>
      <c r="L535" s="74">
        <v>0</v>
      </c>
      <c r="M535" s="74">
        <v>0</v>
      </c>
      <c r="N535" s="74">
        <v>0</v>
      </c>
      <c r="O535" s="74">
        <f t="shared" si="376"/>
        <v>0</v>
      </c>
      <c r="P535" s="74">
        <v>0</v>
      </c>
      <c r="Q535" s="74">
        <v>0</v>
      </c>
      <c r="R535" s="74">
        <v>0</v>
      </c>
      <c r="S535" s="74">
        <v>0</v>
      </c>
      <c r="T535" s="74">
        <f t="shared" si="366"/>
        <v>28.602413299999998</v>
      </c>
      <c r="U535" s="74">
        <v>0</v>
      </c>
      <c r="V535" s="74">
        <v>0</v>
      </c>
      <c r="W535" s="74">
        <v>28.602413299999998</v>
      </c>
      <c r="X535" s="74">
        <v>0</v>
      </c>
      <c r="Y535" s="74">
        <f t="shared" si="367"/>
        <v>89.554738929999999</v>
      </c>
      <c r="Z535" s="74">
        <v>0</v>
      </c>
      <c r="AA535" s="74">
        <v>0</v>
      </c>
      <c r="AB535" s="74">
        <v>87.38064</v>
      </c>
      <c r="AC535" s="74">
        <v>2.17409893</v>
      </c>
      <c r="AD535" s="74">
        <v>51.8</v>
      </c>
      <c r="AE535" s="74">
        <f t="shared" si="368"/>
        <v>1.0389225</v>
      </c>
      <c r="AF535" s="74">
        <f t="shared" si="369"/>
        <v>0</v>
      </c>
      <c r="AG535" s="74">
        <f t="shared" si="369"/>
        <v>0</v>
      </c>
      <c r="AH535" s="74">
        <f t="shared" si="369"/>
        <v>0</v>
      </c>
      <c r="AI535" s="74">
        <f t="shared" si="369"/>
        <v>1.0389225</v>
      </c>
      <c r="AJ535" s="74">
        <f t="shared" si="370"/>
        <v>0</v>
      </c>
      <c r="AK535" s="74">
        <v>0</v>
      </c>
      <c r="AL535" s="74">
        <v>0</v>
      </c>
      <c r="AM535" s="74">
        <v>0</v>
      </c>
      <c r="AN535" s="74">
        <v>0</v>
      </c>
      <c r="AO535" s="74">
        <f t="shared" si="371"/>
        <v>0</v>
      </c>
      <c r="AP535" s="74">
        <v>0</v>
      </c>
      <c r="AQ535" s="74">
        <v>0</v>
      </c>
      <c r="AR535" s="74">
        <v>0</v>
      </c>
      <c r="AS535" s="74">
        <v>0</v>
      </c>
      <c r="AT535" s="74">
        <f t="shared" si="372"/>
        <v>0</v>
      </c>
      <c r="AU535" s="74">
        <v>0</v>
      </c>
      <c r="AV535" s="74">
        <v>0</v>
      </c>
      <c r="AW535" s="74">
        <v>0</v>
      </c>
      <c r="AX535" s="74">
        <v>0</v>
      </c>
      <c r="AY535" s="74">
        <f t="shared" si="373"/>
        <v>1.0389225</v>
      </c>
      <c r="AZ535" s="74">
        <v>0</v>
      </c>
      <c r="BA535" s="74">
        <v>0</v>
      </c>
      <c r="BB535" s="74">
        <v>0</v>
      </c>
      <c r="BC535" s="74">
        <v>1.0389225</v>
      </c>
      <c r="BD535" s="19"/>
      <c r="BE535" s="19"/>
      <c r="BF535" s="40"/>
      <c r="BG535" s="52"/>
      <c r="BH535" s="52"/>
      <c r="BI535" s="52"/>
      <c r="BJ535" s="41"/>
      <c r="BK535" s="1"/>
      <c r="BL535" s="1"/>
      <c r="BM535" s="19"/>
    </row>
    <row r="536" spans="1:65" ht="31.5" x14ac:dyDescent="0.25">
      <c r="A536" s="49" t="s">
        <v>1002</v>
      </c>
      <c r="B536" s="50" t="s">
        <v>1015</v>
      </c>
      <c r="C536" s="51" t="s">
        <v>1016</v>
      </c>
      <c r="D536" s="74">
        <v>27.252795966000001</v>
      </c>
      <c r="E536" s="74">
        <f>SUBTOTAL(9,F536:I536)</f>
        <v>29.970150590000003</v>
      </c>
      <c r="F536" s="74">
        <f t="shared" si="365"/>
        <v>0</v>
      </c>
      <c r="G536" s="74">
        <f t="shared" si="365"/>
        <v>28.795991789999999</v>
      </c>
      <c r="H536" s="74">
        <f t="shared" si="365"/>
        <v>0</v>
      </c>
      <c r="I536" s="74">
        <f t="shared" si="365"/>
        <v>1.1741588000000025</v>
      </c>
      <c r="J536" s="74">
        <f>SUBTOTAL(9,K536:N536)</f>
        <v>0</v>
      </c>
      <c r="K536" s="74">
        <v>0</v>
      </c>
      <c r="L536" s="74">
        <v>0</v>
      </c>
      <c r="M536" s="74">
        <v>0</v>
      </c>
      <c r="N536" s="74">
        <v>0</v>
      </c>
      <c r="O536" s="74">
        <f>SUBTOTAL(9,P536:S536)</f>
        <v>7.4354398399999999</v>
      </c>
      <c r="P536" s="74">
        <v>0</v>
      </c>
      <c r="Q536" s="74">
        <v>7.3807618499999998</v>
      </c>
      <c r="R536" s="74">
        <v>0</v>
      </c>
      <c r="S536" s="74">
        <v>5.4677990000000003E-2</v>
      </c>
      <c r="T536" s="74">
        <f t="shared" si="366"/>
        <v>22.534710750000002</v>
      </c>
      <c r="U536" s="74">
        <v>0</v>
      </c>
      <c r="V536" s="74">
        <v>21.41522994</v>
      </c>
      <c r="W536" s="74">
        <v>0</v>
      </c>
      <c r="X536" s="74">
        <v>1.1194808100000024</v>
      </c>
      <c r="Y536" s="74">
        <f t="shared" si="367"/>
        <v>0</v>
      </c>
      <c r="Z536" s="74">
        <v>0</v>
      </c>
      <c r="AA536" s="74">
        <v>0</v>
      </c>
      <c r="AB536" s="74">
        <v>0</v>
      </c>
      <c r="AC536" s="74">
        <v>0</v>
      </c>
      <c r="AD536" s="74">
        <v>26.874373299999998</v>
      </c>
      <c r="AE536" s="74">
        <f t="shared" si="368"/>
        <v>27.837114160000002</v>
      </c>
      <c r="AF536" s="74">
        <f t="shared" si="369"/>
        <v>0</v>
      </c>
      <c r="AG536" s="74">
        <f t="shared" si="369"/>
        <v>26.662955360000002</v>
      </c>
      <c r="AH536" s="74">
        <f t="shared" si="369"/>
        <v>0</v>
      </c>
      <c r="AI536" s="74">
        <f t="shared" si="369"/>
        <v>1.1741587999999998</v>
      </c>
      <c r="AJ536" s="74">
        <f t="shared" si="370"/>
        <v>0</v>
      </c>
      <c r="AK536" s="74">
        <v>0</v>
      </c>
      <c r="AL536" s="74">
        <v>0</v>
      </c>
      <c r="AM536" s="74">
        <v>0</v>
      </c>
      <c r="AN536" s="74">
        <v>0</v>
      </c>
      <c r="AO536" s="74">
        <f t="shared" si="371"/>
        <v>26.71763335</v>
      </c>
      <c r="AP536" s="74">
        <v>0</v>
      </c>
      <c r="AQ536" s="74">
        <v>26.662955360000002</v>
      </c>
      <c r="AR536" s="74">
        <v>0</v>
      </c>
      <c r="AS536" s="74">
        <v>5.4677990000000003E-2</v>
      </c>
      <c r="AT536" s="74">
        <f t="shared" si="372"/>
        <v>1.1194808099999998</v>
      </c>
      <c r="AU536" s="74">
        <v>0</v>
      </c>
      <c r="AV536" s="74">
        <v>0</v>
      </c>
      <c r="AW536" s="74">
        <v>0</v>
      </c>
      <c r="AX536" s="74">
        <v>1.1194808099999998</v>
      </c>
      <c r="AY536" s="74">
        <f t="shared" si="373"/>
        <v>0</v>
      </c>
      <c r="AZ536" s="74">
        <v>0</v>
      </c>
      <c r="BA536" s="74">
        <v>0</v>
      </c>
      <c r="BB536" s="74">
        <v>0</v>
      </c>
      <c r="BC536" s="74">
        <v>0</v>
      </c>
      <c r="BD536" s="19"/>
      <c r="BE536" s="19"/>
      <c r="BF536" s="40"/>
      <c r="BG536" s="52"/>
      <c r="BH536" s="52"/>
      <c r="BI536" s="52"/>
      <c r="BJ536" s="41"/>
      <c r="BK536" s="1"/>
      <c r="BL536" s="1"/>
      <c r="BM536" s="19"/>
    </row>
    <row r="537" spans="1:65" s="19" customFormat="1" ht="31.5" x14ac:dyDescent="0.25">
      <c r="A537" s="45" t="s">
        <v>1017</v>
      </c>
      <c r="B537" s="48" t="s">
        <v>196</v>
      </c>
      <c r="C537" s="47" t="s">
        <v>79</v>
      </c>
      <c r="D537" s="122">
        <v>0</v>
      </c>
      <c r="E537" s="122">
        <v>0</v>
      </c>
      <c r="F537" s="122">
        <v>0</v>
      </c>
      <c r="G537" s="122">
        <v>0</v>
      </c>
      <c r="H537" s="122">
        <v>0</v>
      </c>
      <c r="I537" s="122">
        <v>0</v>
      </c>
      <c r="J537" s="122">
        <v>0</v>
      </c>
      <c r="K537" s="122">
        <v>0</v>
      </c>
      <c r="L537" s="122">
        <v>0</v>
      </c>
      <c r="M537" s="122">
        <v>0</v>
      </c>
      <c r="N537" s="122">
        <v>0</v>
      </c>
      <c r="O537" s="122">
        <v>0</v>
      </c>
      <c r="P537" s="122">
        <v>0</v>
      </c>
      <c r="Q537" s="122">
        <v>0</v>
      </c>
      <c r="R537" s="122">
        <v>0</v>
      </c>
      <c r="S537" s="122">
        <v>0</v>
      </c>
      <c r="T537" s="122">
        <v>0</v>
      </c>
      <c r="U537" s="122">
        <v>0</v>
      </c>
      <c r="V537" s="122">
        <v>0</v>
      </c>
      <c r="W537" s="122">
        <v>0</v>
      </c>
      <c r="X537" s="122">
        <v>0</v>
      </c>
      <c r="Y537" s="122">
        <v>0</v>
      </c>
      <c r="Z537" s="122">
        <v>0</v>
      </c>
      <c r="AA537" s="122">
        <v>0</v>
      </c>
      <c r="AB537" s="122">
        <v>0</v>
      </c>
      <c r="AC537" s="122">
        <v>0</v>
      </c>
      <c r="AD537" s="122">
        <v>0</v>
      </c>
      <c r="AE537" s="122">
        <v>0</v>
      </c>
      <c r="AF537" s="122">
        <v>0</v>
      </c>
      <c r="AG537" s="122">
        <v>0</v>
      </c>
      <c r="AH537" s="122">
        <v>0</v>
      </c>
      <c r="AI537" s="122">
        <v>0</v>
      </c>
      <c r="AJ537" s="122">
        <v>0</v>
      </c>
      <c r="AK537" s="122">
        <v>0</v>
      </c>
      <c r="AL537" s="122">
        <v>0</v>
      </c>
      <c r="AM537" s="122">
        <v>0</v>
      </c>
      <c r="AN537" s="122">
        <v>0</v>
      </c>
      <c r="AO537" s="122">
        <v>0</v>
      </c>
      <c r="AP537" s="122">
        <v>0</v>
      </c>
      <c r="AQ537" s="122">
        <v>0</v>
      </c>
      <c r="AR537" s="122">
        <v>0</v>
      </c>
      <c r="AS537" s="122">
        <v>0</v>
      </c>
      <c r="AT537" s="122">
        <v>0</v>
      </c>
      <c r="AU537" s="122">
        <v>0</v>
      </c>
      <c r="AV537" s="122">
        <v>0</v>
      </c>
      <c r="AW537" s="122">
        <v>0</v>
      </c>
      <c r="AX537" s="122">
        <v>0</v>
      </c>
      <c r="AY537" s="122">
        <v>0</v>
      </c>
      <c r="AZ537" s="122">
        <v>0</v>
      </c>
      <c r="BA537" s="122">
        <v>0</v>
      </c>
      <c r="BB537" s="122">
        <v>0</v>
      </c>
      <c r="BC537" s="122">
        <v>0</v>
      </c>
      <c r="BF537" s="40"/>
      <c r="BJ537" s="41"/>
    </row>
    <row r="538" spans="1:65" s="19" customFormat="1" ht="31.5" x14ac:dyDescent="0.25">
      <c r="A538" s="45" t="s">
        <v>1018</v>
      </c>
      <c r="B538" s="48" t="s">
        <v>198</v>
      </c>
      <c r="C538" s="47" t="s">
        <v>79</v>
      </c>
      <c r="D538" s="122">
        <v>0</v>
      </c>
      <c r="E538" s="122">
        <v>0</v>
      </c>
      <c r="F538" s="122">
        <v>0</v>
      </c>
      <c r="G538" s="122">
        <v>0</v>
      </c>
      <c r="H538" s="122">
        <v>0</v>
      </c>
      <c r="I538" s="122">
        <v>0</v>
      </c>
      <c r="J538" s="122">
        <v>0</v>
      </c>
      <c r="K538" s="122">
        <v>0</v>
      </c>
      <c r="L538" s="122">
        <v>0</v>
      </c>
      <c r="M538" s="122">
        <v>0</v>
      </c>
      <c r="N538" s="122">
        <v>0</v>
      </c>
      <c r="O538" s="122">
        <v>0</v>
      </c>
      <c r="P538" s="122">
        <v>0</v>
      </c>
      <c r="Q538" s="122">
        <v>0</v>
      </c>
      <c r="R538" s="122">
        <v>0</v>
      </c>
      <c r="S538" s="122">
        <v>0</v>
      </c>
      <c r="T538" s="122">
        <v>0</v>
      </c>
      <c r="U538" s="122">
        <v>0</v>
      </c>
      <c r="V538" s="122">
        <v>0</v>
      </c>
      <c r="W538" s="122">
        <v>0</v>
      </c>
      <c r="X538" s="122">
        <v>0</v>
      </c>
      <c r="Y538" s="122">
        <v>0</v>
      </c>
      <c r="Z538" s="122">
        <v>0</v>
      </c>
      <c r="AA538" s="122">
        <v>0</v>
      </c>
      <c r="AB538" s="122">
        <v>0</v>
      </c>
      <c r="AC538" s="122">
        <v>0</v>
      </c>
      <c r="AD538" s="122">
        <v>0</v>
      </c>
      <c r="AE538" s="122">
        <v>0</v>
      </c>
      <c r="AF538" s="122">
        <v>0</v>
      </c>
      <c r="AG538" s="122">
        <v>0</v>
      </c>
      <c r="AH538" s="122">
        <v>0</v>
      </c>
      <c r="AI538" s="122">
        <v>0</v>
      </c>
      <c r="AJ538" s="122">
        <v>0</v>
      </c>
      <c r="AK538" s="122">
        <v>0</v>
      </c>
      <c r="AL538" s="122">
        <v>0</v>
      </c>
      <c r="AM538" s="122">
        <v>0</v>
      </c>
      <c r="AN538" s="122">
        <v>0</v>
      </c>
      <c r="AO538" s="122">
        <v>0</v>
      </c>
      <c r="AP538" s="122">
        <v>0</v>
      </c>
      <c r="AQ538" s="122">
        <v>0</v>
      </c>
      <c r="AR538" s="122">
        <v>0</v>
      </c>
      <c r="AS538" s="122">
        <v>0</v>
      </c>
      <c r="AT538" s="122">
        <v>0</v>
      </c>
      <c r="AU538" s="122">
        <v>0</v>
      </c>
      <c r="AV538" s="122">
        <v>0</v>
      </c>
      <c r="AW538" s="122">
        <v>0</v>
      </c>
      <c r="AX538" s="122">
        <v>0</v>
      </c>
      <c r="AY538" s="122">
        <v>0</v>
      </c>
      <c r="AZ538" s="122">
        <v>0</v>
      </c>
      <c r="BA538" s="122">
        <v>0</v>
      </c>
      <c r="BB538" s="122">
        <v>0</v>
      </c>
      <c r="BC538" s="122">
        <v>0</v>
      </c>
      <c r="BF538" s="40"/>
      <c r="BJ538" s="41"/>
    </row>
    <row r="539" spans="1:65" s="19" customFormat="1" ht="31.5" x14ac:dyDescent="0.25">
      <c r="A539" s="45" t="s">
        <v>1019</v>
      </c>
      <c r="B539" s="48" t="s">
        <v>230</v>
      </c>
      <c r="C539" s="47" t="s">
        <v>79</v>
      </c>
      <c r="D539" s="122">
        <f>SUM(D540:D558)</f>
        <v>143.1870386276</v>
      </c>
      <c r="E539" s="122">
        <f t="shared" ref="E539:BB539" si="377">SUM(E540:E558)</f>
        <v>86.551885590000012</v>
      </c>
      <c r="F539" s="122">
        <f t="shared" si="377"/>
        <v>8.4724073100000012</v>
      </c>
      <c r="G539" s="122">
        <f t="shared" si="377"/>
        <v>74.906244220000005</v>
      </c>
      <c r="H539" s="122">
        <f t="shared" si="377"/>
        <v>0.34286</v>
      </c>
      <c r="I539" s="122">
        <f t="shared" si="377"/>
        <v>2.83037406</v>
      </c>
      <c r="J539" s="122">
        <f t="shared" si="377"/>
        <v>32.697629200000002</v>
      </c>
      <c r="K539" s="122">
        <f t="shared" si="377"/>
        <v>3.5335354900000002</v>
      </c>
      <c r="L539" s="122">
        <f t="shared" si="377"/>
        <v>29.16409371</v>
      </c>
      <c r="M539" s="122">
        <f t="shared" si="377"/>
        <v>0</v>
      </c>
      <c r="N539" s="122">
        <f t="shared" si="377"/>
        <v>0</v>
      </c>
      <c r="O539" s="122">
        <f t="shared" si="377"/>
        <v>22.050426089999998</v>
      </c>
      <c r="P539" s="122">
        <f t="shared" si="377"/>
        <v>1.2648206900000001</v>
      </c>
      <c r="Q539" s="122">
        <f t="shared" si="377"/>
        <v>20.109148610000002</v>
      </c>
      <c r="R539" s="122">
        <f t="shared" si="377"/>
        <v>0</v>
      </c>
      <c r="S539" s="122">
        <f t="shared" si="377"/>
        <v>0.67645679000000003</v>
      </c>
      <c r="T539" s="122">
        <f t="shared" si="377"/>
        <v>10.539098149999999</v>
      </c>
      <c r="U539" s="122">
        <f t="shared" si="377"/>
        <v>2.3661433399999998</v>
      </c>
      <c r="V539" s="122">
        <f t="shared" si="377"/>
        <v>6.80286525</v>
      </c>
      <c r="W539" s="122">
        <f t="shared" si="377"/>
        <v>0</v>
      </c>
      <c r="X539" s="122">
        <f t="shared" si="377"/>
        <v>1.3700895600000003</v>
      </c>
      <c r="Y539" s="122">
        <f t="shared" si="377"/>
        <v>21.26473215</v>
      </c>
      <c r="Z539" s="122">
        <f t="shared" si="377"/>
        <v>1.30790779</v>
      </c>
      <c r="AA539" s="122">
        <f t="shared" si="377"/>
        <v>18.83013665</v>
      </c>
      <c r="AB539" s="122">
        <f t="shared" si="377"/>
        <v>0.34286</v>
      </c>
      <c r="AC539" s="122">
        <f t="shared" si="377"/>
        <v>0.78382771000000007</v>
      </c>
      <c r="AD539" s="122">
        <f t="shared" si="377"/>
        <v>84.687811750000009</v>
      </c>
      <c r="AE539" s="122">
        <f t="shared" si="377"/>
        <v>37.704668079999998</v>
      </c>
      <c r="AF539" s="122">
        <f t="shared" si="377"/>
        <v>7.270681080000001</v>
      </c>
      <c r="AG539" s="122">
        <f t="shared" si="377"/>
        <v>26.785824090000002</v>
      </c>
      <c r="AH539" s="122">
        <f t="shared" si="377"/>
        <v>0.28571667000000001</v>
      </c>
      <c r="AI539" s="122">
        <f t="shared" si="377"/>
        <v>3.3624462399999997</v>
      </c>
      <c r="AJ539" s="122">
        <f t="shared" si="377"/>
        <v>2.4650735699999999</v>
      </c>
      <c r="AK539" s="122">
        <f t="shared" si="377"/>
        <v>2.4650735699999999</v>
      </c>
      <c r="AL539" s="122">
        <f t="shared" si="377"/>
        <v>0</v>
      </c>
      <c r="AM539" s="122">
        <f t="shared" si="377"/>
        <v>0</v>
      </c>
      <c r="AN539" s="122">
        <f t="shared" si="377"/>
        <v>0</v>
      </c>
      <c r="AO539" s="122">
        <f t="shared" si="377"/>
        <v>4.9330643000000007</v>
      </c>
      <c r="AP539" s="122">
        <f t="shared" si="377"/>
        <v>2.4316075100000001</v>
      </c>
      <c r="AQ539" s="122">
        <f t="shared" si="377"/>
        <v>1.825</v>
      </c>
      <c r="AR539" s="122">
        <f t="shared" si="377"/>
        <v>0</v>
      </c>
      <c r="AS539" s="122">
        <f t="shared" si="377"/>
        <v>0.67645679000000003</v>
      </c>
      <c r="AT539" s="122">
        <f t="shared" si="377"/>
        <v>26.840316880000003</v>
      </c>
      <c r="AU539" s="122">
        <f t="shared" si="377"/>
        <v>0.15273300000000001</v>
      </c>
      <c r="AV539" s="122">
        <f t="shared" si="377"/>
        <v>24.960824090000003</v>
      </c>
      <c r="AW539" s="122">
        <f t="shared" si="377"/>
        <v>0.28571667000000001</v>
      </c>
      <c r="AX539" s="122">
        <f t="shared" si="377"/>
        <v>1.4410431200000002</v>
      </c>
      <c r="AY539" s="122">
        <f t="shared" si="377"/>
        <v>3.46621333</v>
      </c>
      <c r="AZ539" s="122">
        <f t="shared" si="377"/>
        <v>2.2212670000000001</v>
      </c>
      <c r="BA539" s="122">
        <f t="shared" si="377"/>
        <v>0</v>
      </c>
      <c r="BB539" s="122">
        <f t="shared" si="377"/>
        <v>0</v>
      </c>
      <c r="BC539" s="122">
        <f>SUM(BC540:BC558)</f>
        <v>1.2449463299999997</v>
      </c>
      <c r="BF539" s="40"/>
      <c r="BJ539" s="41"/>
    </row>
    <row r="540" spans="1:65" ht="31.5" x14ac:dyDescent="0.25">
      <c r="A540" s="49" t="s">
        <v>1019</v>
      </c>
      <c r="B540" s="62" t="s">
        <v>1020</v>
      </c>
      <c r="C540" s="68" t="s">
        <v>1021</v>
      </c>
      <c r="D540" s="123">
        <v>1.3956767999999999</v>
      </c>
      <c r="E540" s="74">
        <f t="shared" ref="E540:E556" si="378">SUBTOTAL(9,F540:I540)</f>
        <v>1.3956767999999999</v>
      </c>
      <c r="F540" s="74">
        <f t="shared" ref="F540:I558" si="379">K540+P540+U540+Z540</f>
        <v>0</v>
      </c>
      <c r="G540" s="74">
        <f t="shared" si="379"/>
        <v>1.3956767999999999</v>
      </c>
      <c r="H540" s="74">
        <f t="shared" si="379"/>
        <v>0</v>
      </c>
      <c r="I540" s="74">
        <f t="shared" si="379"/>
        <v>0</v>
      </c>
      <c r="J540" s="74">
        <f t="shared" ref="J540:J558" si="380">SUBTOTAL(9,K540:N540)</f>
        <v>1.3956767999999999</v>
      </c>
      <c r="K540" s="123">
        <v>0</v>
      </c>
      <c r="L540" s="123">
        <v>1.3956767999999999</v>
      </c>
      <c r="M540" s="123">
        <v>0</v>
      </c>
      <c r="N540" s="123">
        <v>0</v>
      </c>
      <c r="O540" s="74">
        <f t="shared" ref="O540:O556" si="381">SUBTOTAL(9,P540:S540)</f>
        <v>0</v>
      </c>
      <c r="P540" s="123">
        <v>0</v>
      </c>
      <c r="Q540" s="123">
        <v>0</v>
      </c>
      <c r="R540" s="123">
        <v>0</v>
      </c>
      <c r="S540" s="123">
        <v>0</v>
      </c>
      <c r="T540" s="74">
        <f t="shared" ref="T540:T558" si="382">SUBTOTAL(9,U540:X540)</f>
        <v>0</v>
      </c>
      <c r="U540" s="123">
        <v>0</v>
      </c>
      <c r="V540" s="123">
        <v>0</v>
      </c>
      <c r="W540" s="123">
        <v>0</v>
      </c>
      <c r="X540" s="123">
        <v>0</v>
      </c>
      <c r="Y540" s="74">
        <f t="shared" ref="Y540:Y558" si="383">SUBTOTAL(9,Z540:AC540)</f>
        <v>0</v>
      </c>
      <c r="Z540" s="123">
        <v>0</v>
      </c>
      <c r="AA540" s="123">
        <v>0</v>
      </c>
      <c r="AB540" s="123">
        <v>0</v>
      </c>
      <c r="AC540" s="123">
        <v>0</v>
      </c>
      <c r="AD540" s="123">
        <v>0</v>
      </c>
      <c r="AE540" s="74">
        <f t="shared" ref="AE540:AE558" si="384">SUBTOTAL(9,AF540:AI540)</f>
        <v>0</v>
      </c>
      <c r="AF540" s="74">
        <f t="shared" ref="AF540:AI558" si="385">AK540+AP540+AU540+AZ540</f>
        <v>0</v>
      </c>
      <c r="AG540" s="74">
        <f t="shared" si="385"/>
        <v>0</v>
      </c>
      <c r="AH540" s="74">
        <f t="shared" si="385"/>
        <v>0</v>
      </c>
      <c r="AI540" s="74">
        <f t="shared" si="385"/>
        <v>0</v>
      </c>
      <c r="AJ540" s="74">
        <f t="shared" ref="AJ540:AJ558" si="386">SUBTOTAL(9,AK540:AN540)</f>
        <v>0</v>
      </c>
      <c r="AK540" s="123">
        <v>0</v>
      </c>
      <c r="AL540" s="123">
        <v>0</v>
      </c>
      <c r="AM540" s="123">
        <v>0</v>
      </c>
      <c r="AN540" s="123">
        <v>0</v>
      </c>
      <c r="AO540" s="74">
        <f t="shared" ref="AO540:AO558" si="387">SUBTOTAL(9,AP540:AS540)</f>
        <v>0</v>
      </c>
      <c r="AP540" s="123">
        <v>0</v>
      </c>
      <c r="AQ540" s="123">
        <v>0</v>
      </c>
      <c r="AR540" s="123">
        <v>0</v>
      </c>
      <c r="AS540" s="123">
        <v>0</v>
      </c>
      <c r="AT540" s="74">
        <f t="shared" ref="AT540:AT558" si="388">SUBTOTAL(9,AU540:AX540)</f>
        <v>0</v>
      </c>
      <c r="AU540" s="123">
        <v>0</v>
      </c>
      <c r="AV540" s="123">
        <v>0</v>
      </c>
      <c r="AW540" s="123">
        <v>0</v>
      </c>
      <c r="AX540" s="123">
        <v>0</v>
      </c>
      <c r="AY540" s="74">
        <f t="shared" ref="AY540:AY558" si="389">SUBTOTAL(9,AZ540:BC540)</f>
        <v>0</v>
      </c>
      <c r="AZ540" s="123">
        <v>0</v>
      </c>
      <c r="BA540" s="123">
        <v>0</v>
      </c>
      <c r="BB540" s="123">
        <v>0</v>
      </c>
      <c r="BC540" s="123">
        <v>0</v>
      </c>
      <c r="BD540" s="19"/>
      <c r="BE540" s="19"/>
      <c r="BF540" s="40"/>
      <c r="BG540" s="52"/>
      <c r="BH540" s="52"/>
      <c r="BI540" s="52"/>
      <c r="BJ540" s="41"/>
      <c r="BK540" s="1"/>
      <c r="BL540" s="1"/>
      <c r="BM540" s="19"/>
    </row>
    <row r="541" spans="1:65" ht="31.5" x14ac:dyDescent="0.25">
      <c r="A541" s="49" t="s">
        <v>1019</v>
      </c>
      <c r="B541" s="62" t="s">
        <v>1022</v>
      </c>
      <c r="C541" s="68" t="s">
        <v>1023</v>
      </c>
      <c r="D541" s="123">
        <v>0.57723720000000001</v>
      </c>
      <c r="E541" s="74">
        <f t="shared" si="378"/>
        <v>0.57723720000000001</v>
      </c>
      <c r="F541" s="74">
        <f t="shared" si="379"/>
        <v>0</v>
      </c>
      <c r="G541" s="74">
        <f t="shared" si="379"/>
        <v>0.57723720000000001</v>
      </c>
      <c r="H541" s="74">
        <f t="shared" si="379"/>
        <v>0</v>
      </c>
      <c r="I541" s="74">
        <f t="shared" si="379"/>
        <v>0</v>
      </c>
      <c r="J541" s="74">
        <f t="shared" si="380"/>
        <v>0.57723720000000001</v>
      </c>
      <c r="K541" s="123">
        <v>0</v>
      </c>
      <c r="L541" s="123">
        <v>0.57723720000000001</v>
      </c>
      <c r="M541" s="123">
        <v>0</v>
      </c>
      <c r="N541" s="123">
        <v>0</v>
      </c>
      <c r="O541" s="74">
        <f t="shared" si="381"/>
        <v>0</v>
      </c>
      <c r="P541" s="123">
        <v>0</v>
      </c>
      <c r="Q541" s="123">
        <v>0</v>
      </c>
      <c r="R541" s="123">
        <v>0</v>
      </c>
      <c r="S541" s="123">
        <v>0</v>
      </c>
      <c r="T541" s="74">
        <f t="shared" si="382"/>
        <v>0</v>
      </c>
      <c r="U541" s="123">
        <v>0</v>
      </c>
      <c r="V541" s="123">
        <v>0</v>
      </c>
      <c r="W541" s="123">
        <v>0</v>
      </c>
      <c r="X541" s="123">
        <v>0</v>
      </c>
      <c r="Y541" s="74">
        <f t="shared" si="383"/>
        <v>0</v>
      </c>
      <c r="Z541" s="123">
        <v>0</v>
      </c>
      <c r="AA541" s="123">
        <v>0</v>
      </c>
      <c r="AB541" s="123">
        <v>0</v>
      </c>
      <c r="AC541" s="123">
        <v>0</v>
      </c>
      <c r="AD541" s="123">
        <v>0</v>
      </c>
      <c r="AE541" s="74">
        <f t="shared" si="384"/>
        <v>0</v>
      </c>
      <c r="AF541" s="74">
        <f t="shared" si="385"/>
        <v>0</v>
      </c>
      <c r="AG541" s="74">
        <f t="shared" si="385"/>
        <v>0</v>
      </c>
      <c r="AH541" s="74">
        <f t="shared" si="385"/>
        <v>0</v>
      </c>
      <c r="AI541" s="74">
        <f t="shared" si="385"/>
        <v>0</v>
      </c>
      <c r="AJ541" s="74">
        <f t="shared" si="386"/>
        <v>0</v>
      </c>
      <c r="AK541" s="123">
        <v>0</v>
      </c>
      <c r="AL541" s="123">
        <v>0</v>
      </c>
      <c r="AM541" s="123">
        <v>0</v>
      </c>
      <c r="AN541" s="123">
        <v>0</v>
      </c>
      <c r="AO541" s="74">
        <f t="shared" si="387"/>
        <v>0</v>
      </c>
      <c r="AP541" s="123">
        <v>0</v>
      </c>
      <c r="AQ541" s="123">
        <v>0</v>
      </c>
      <c r="AR541" s="123">
        <v>0</v>
      </c>
      <c r="AS541" s="123">
        <v>0</v>
      </c>
      <c r="AT541" s="74">
        <f t="shared" si="388"/>
        <v>0</v>
      </c>
      <c r="AU541" s="123">
        <v>0</v>
      </c>
      <c r="AV541" s="123">
        <v>0</v>
      </c>
      <c r="AW541" s="123">
        <v>0</v>
      </c>
      <c r="AX541" s="123">
        <v>0</v>
      </c>
      <c r="AY541" s="74">
        <f t="shared" si="389"/>
        <v>0</v>
      </c>
      <c r="AZ541" s="123">
        <v>0</v>
      </c>
      <c r="BA541" s="123">
        <v>0</v>
      </c>
      <c r="BB541" s="123">
        <v>0</v>
      </c>
      <c r="BC541" s="123">
        <v>0</v>
      </c>
      <c r="BD541" s="19"/>
      <c r="BE541" s="19"/>
      <c r="BF541" s="40"/>
      <c r="BG541" s="52"/>
      <c r="BH541" s="52"/>
      <c r="BI541" s="52"/>
      <c r="BJ541" s="41"/>
      <c r="BK541" s="1"/>
      <c r="BL541" s="1"/>
      <c r="BM541" s="19"/>
    </row>
    <row r="542" spans="1:65" ht="31.5" x14ac:dyDescent="0.25">
      <c r="A542" s="49" t="s">
        <v>1019</v>
      </c>
      <c r="B542" s="91" t="s">
        <v>1024</v>
      </c>
      <c r="C542" s="56" t="s">
        <v>1025</v>
      </c>
      <c r="D542" s="123">
        <v>2.4</v>
      </c>
      <c r="E542" s="74">
        <f t="shared" si="378"/>
        <v>0.49463999999999997</v>
      </c>
      <c r="F542" s="74">
        <f t="shared" si="379"/>
        <v>0.49463999999999997</v>
      </c>
      <c r="G542" s="74">
        <f t="shared" si="379"/>
        <v>0</v>
      </c>
      <c r="H542" s="74">
        <f t="shared" si="379"/>
        <v>0</v>
      </c>
      <c r="I542" s="74">
        <f t="shared" si="379"/>
        <v>0</v>
      </c>
      <c r="J542" s="74">
        <f t="shared" si="380"/>
        <v>0</v>
      </c>
      <c r="K542" s="123">
        <v>0</v>
      </c>
      <c r="L542" s="123">
        <v>0</v>
      </c>
      <c r="M542" s="123">
        <v>0</v>
      </c>
      <c r="N542" s="123">
        <v>0</v>
      </c>
      <c r="O542" s="74">
        <f t="shared" si="381"/>
        <v>0.42562403999999998</v>
      </c>
      <c r="P542" s="123">
        <v>0.42562403999999998</v>
      </c>
      <c r="Q542" s="123">
        <v>0</v>
      </c>
      <c r="R542" s="123">
        <v>0</v>
      </c>
      <c r="S542" s="123">
        <v>0</v>
      </c>
      <c r="T542" s="74">
        <f t="shared" si="382"/>
        <v>6.9015960000000001E-2</v>
      </c>
      <c r="U542" s="123">
        <v>6.9015960000000001E-2</v>
      </c>
      <c r="V542" s="123">
        <v>0</v>
      </c>
      <c r="W542" s="123">
        <v>0</v>
      </c>
      <c r="X542" s="123">
        <v>0</v>
      </c>
      <c r="Y542" s="74">
        <f t="shared" si="383"/>
        <v>0</v>
      </c>
      <c r="Z542" s="123">
        <v>0</v>
      </c>
      <c r="AA542" s="123">
        <v>0</v>
      </c>
      <c r="AB542" s="123">
        <v>0</v>
      </c>
      <c r="AC542" s="123">
        <v>0</v>
      </c>
      <c r="AD542" s="123">
        <v>2</v>
      </c>
      <c r="AE542" s="74">
        <f t="shared" si="384"/>
        <v>1.3740000000000001</v>
      </c>
      <c r="AF542" s="74">
        <f t="shared" si="385"/>
        <v>1.3740000000000001</v>
      </c>
      <c r="AG542" s="74">
        <f t="shared" si="385"/>
        <v>0</v>
      </c>
      <c r="AH542" s="74">
        <f t="shared" si="385"/>
        <v>0</v>
      </c>
      <c r="AI542" s="74">
        <f t="shared" si="385"/>
        <v>0</v>
      </c>
      <c r="AJ542" s="74">
        <f t="shared" si="386"/>
        <v>0</v>
      </c>
      <c r="AK542" s="123">
        <v>0</v>
      </c>
      <c r="AL542" s="123">
        <v>0</v>
      </c>
      <c r="AM542" s="123">
        <v>0</v>
      </c>
      <c r="AN542" s="123">
        <v>0</v>
      </c>
      <c r="AO542" s="74">
        <f t="shared" si="387"/>
        <v>0</v>
      </c>
      <c r="AP542" s="123">
        <v>0</v>
      </c>
      <c r="AQ542" s="123">
        <v>0</v>
      </c>
      <c r="AR542" s="123">
        <v>0</v>
      </c>
      <c r="AS542" s="123">
        <v>0</v>
      </c>
      <c r="AT542" s="74">
        <f t="shared" si="388"/>
        <v>0</v>
      </c>
      <c r="AU542" s="123">
        <v>0</v>
      </c>
      <c r="AV542" s="123">
        <v>0</v>
      </c>
      <c r="AW542" s="123">
        <v>0</v>
      </c>
      <c r="AX542" s="123">
        <v>0</v>
      </c>
      <c r="AY542" s="74">
        <f t="shared" si="389"/>
        <v>1.3740000000000001</v>
      </c>
      <c r="AZ542" s="123">
        <v>1.3740000000000001</v>
      </c>
      <c r="BA542" s="123">
        <v>0</v>
      </c>
      <c r="BB542" s="123">
        <v>0</v>
      </c>
      <c r="BC542" s="123">
        <v>0</v>
      </c>
      <c r="BD542" s="19"/>
      <c r="BE542" s="19"/>
      <c r="BF542" s="40"/>
      <c r="BG542" s="52"/>
      <c r="BH542" s="52"/>
      <c r="BI542" s="52"/>
      <c r="BJ542" s="41"/>
      <c r="BK542" s="1"/>
      <c r="BL542" s="1"/>
      <c r="BM542" s="19"/>
    </row>
    <row r="543" spans="1:65" ht="15.75" x14ac:dyDescent="0.25">
      <c r="A543" s="59" t="s">
        <v>1019</v>
      </c>
      <c r="B543" s="71" t="s">
        <v>1026</v>
      </c>
      <c r="C543" s="87" t="s">
        <v>1027</v>
      </c>
      <c r="D543" s="123">
        <v>2.0174698900000001</v>
      </c>
      <c r="E543" s="74">
        <f t="shared" si="378"/>
        <v>2.0174698900000001</v>
      </c>
      <c r="F543" s="74">
        <f t="shared" si="379"/>
        <v>0</v>
      </c>
      <c r="G543" s="74">
        <f t="shared" si="379"/>
        <v>2.0174698900000001</v>
      </c>
      <c r="H543" s="74">
        <f t="shared" si="379"/>
        <v>0</v>
      </c>
      <c r="I543" s="74">
        <f t="shared" si="379"/>
        <v>0</v>
      </c>
      <c r="J543" s="74">
        <f t="shared" si="380"/>
        <v>2.0174698900000001</v>
      </c>
      <c r="K543" s="123">
        <v>0</v>
      </c>
      <c r="L543" s="123">
        <v>2.0174698900000001</v>
      </c>
      <c r="M543" s="123">
        <v>0</v>
      </c>
      <c r="N543" s="123">
        <v>0</v>
      </c>
      <c r="O543" s="74">
        <f t="shared" si="381"/>
        <v>0</v>
      </c>
      <c r="P543" s="123">
        <v>0</v>
      </c>
      <c r="Q543" s="123">
        <v>0</v>
      </c>
      <c r="R543" s="123">
        <v>0</v>
      </c>
      <c r="S543" s="123">
        <v>0</v>
      </c>
      <c r="T543" s="74">
        <f t="shared" si="382"/>
        <v>0</v>
      </c>
      <c r="U543" s="123">
        <v>0</v>
      </c>
      <c r="V543" s="123">
        <v>0</v>
      </c>
      <c r="W543" s="123">
        <v>0</v>
      </c>
      <c r="X543" s="123">
        <v>0</v>
      </c>
      <c r="Y543" s="74">
        <f t="shared" si="383"/>
        <v>0</v>
      </c>
      <c r="Z543" s="123">
        <v>0</v>
      </c>
      <c r="AA543" s="123">
        <v>0</v>
      </c>
      <c r="AB543" s="123">
        <v>0</v>
      </c>
      <c r="AC543" s="123">
        <v>0</v>
      </c>
      <c r="AD543" s="123">
        <v>0</v>
      </c>
      <c r="AE543" s="74">
        <f t="shared" si="384"/>
        <v>0</v>
      </c>
      <c r="AF543" s="74">
        <f t="shared" si="385"/>
        <v>0</v>
      </c>
      <c r="AG543" s="74">
        <f t="shared" si="385"/>
        <v>0</v>
      </c>
      <c r="AH543" s="74">
        <f t="shared" si="385"/>
        <v>0</v>
      </c>
      <c r="AI543" s="74">
        <f t="shared" si="385"/>
        <v>0</v>
      </c>
      <c r="AJ543" s="74">
        <f t="shared" si="386"/>
        <v>0</v>
      </c>
      <c r="AK543" s="123">
        <v>0</v>
      </c>
      <c r="AL543" s="123">
        <v>0</v>
      </c>
      <c r="AM543" s="123">
        <v>0</v>
      </c>
      <c r="AN543" s="123">
        <v>0</v>
      </c>
      <c r="AO543" s="74">
        <f t="shared" si="387"/>
        <v>0</v>
      </c>
      <c r="AP543" s="123">
        <v>0</v>
      </c>
      <c r="AQ543" s="123">
        <v>0</v>
      </c>
      <c r="AR543" s="123">
        <v>0</v>
      </c>
      <c r="AS543" s="123">
        <v>0</v>
      </c>
      <c r="AT543" s="74">
        <f t="shared" si="388"/>
        <v>0</v>
      </c>
      <c r="AU543" s="123">
        <v>0</v>
      </c>
      <c r="AV543" s="123">
        <v>0</v>
      </c>
      <c r="AW543" s="123">
        <v>0</v>
      </c>
      <c r="AX543" s="123">
        <v>0</v>
      </c>
      <c r="AY543" s="74">
        <f t="shared" si="389"/>
        <v>0</v>
      </c>
      <c r="AZ543" s="123">
        <v>0</v>
      </c>
      <c r="BA543" s="123">
        <v>0</v>
      </c>
      <c r="BB543" s="123">
        <v>0</v>
      </c>
      <c r="BC543" s="123">
        <v>0</v>
      </c>
      <c r="BD543" s="19"/>
      <c r="BE543" s="19"/>
      <c r="BF543" s="40"/>
      <c r="BG543" s="52"/>
      <c r="BH543" s="52"/>
      <c r="BI543" s="52"/>
      <c r="BJ543" s="41"/>
      <c r="BK543" s="1"/>
      <c r="BL543" s="1"/>
      <c r="BM543" s="19"/>
    </row>
    <row r="544" spans="1:65" ht="31.5" x14ac:dyDescent="0.25">
      <c r="A544" s="49" t="s">
        <v>1019</v>
      </c>
      <c r="B544" s="91" t="s">
        <v>1028</v>
      </c>
      <c r="C544" s="56" t="s">
        <v>1029</v>
      </c>
      <c r="D544" s="123">
        <v>6.5880000000000001</v>
      </c>
      <c r="E544" s="74">
        <f t="shared" si="378"/>
        <v>6.5880000000000001</v>
      </c>
      <c r="F544" s="74">
        <f t="shared" si="379"/>
        <v>0</v>
      </c>
      <c r="G544" s="74">
        <f t="shared" si="379"/>
        <v>6.5880000000000001</v>
      </c>
      <c r="H544" s="74">
        <f t="shared" si="379"/>
        <v>0</v>
      </c>
      <c r="I544" s="74">
        <f t="shared" si="379"/>
        <v>0</v>
      </c>
      <c r="J544" s="74">
        <f t="shared" si="380"/>
        <v>6.5880000000000001</v>
      </c>
      <c r="K544" s="123">
        <v>0</v>
      </c>
      <c r="L544" s="123">
        <v>6.5880000000000001</v>
      </c>
      <c r="M544" s="123">
        <v>0</v>
      </c>
      <c r="N544" s="123">
        <v>0</v>
      </c>
      <c r="O544" s="74">
        <f t="shared" si="381"/>
        <v>0</v>
      </c>
      <c r="P544" s="123">
        <v>0</v>
      </c>
      <c r="Q544" s="123">
        <v>0</v>
      </c>
      <c r="R544" s="123">
        <v>0</v>
      </c>
      <c r="S544" s="123">
        <v>0</v>
      </c>
      <c r="T544" s="74">
        <f t="shared" si="382"/>
        <v>0</v>
      </c>
      <c r="U544" s="123">
        <v>0</v>
      </c>
      <c r="V544" s="123">
        <v>0</v>
      </c>
      <c r="W544" s="123">
        <v>0</v>
      </c>
      <c r="X544" s="123">
        <v>0</v>
      </c>
      <c r="Y544" s="74">
        <f t="shared" si="383"/>
        <v>0</v>
      </c>
      <c r="Z544" s="123">
        <v>0</v>
      </c>
      <c r="AA544" s="123">
        <v>0</v>
      </c>
      <c r="AB544" s="123">
        <v>0</v>
      </c>
      <c r="AC544" s="123">
        <v>0</v>
      </c>
      <c r="AD544" s="123">
        <v>0</v>
      </c>
      <c r="AE544" s="74">
        <f t="shared" si="384"/>
        <v>0</v>
      </c>
      <c r="AF544" s="74">
        <f t="shared" si="385"/>
        <v>0</v>
      </c>
      <c r="AG544" s="74">
        <f t="shared" si="385"/>
        <v>0</v>
      </c>
      <c r="AH544" s="74">
        <f t="shared" si="385"/>
        <v>0</v>
      </c>
      <c r="AI544" s="74">
        <f t="shared" si="385"/>
        <v>0</v>
      </c>
      <c r="AJ544" s="74">
        <f t="shared" si="386"/>
        <v>0</v>
      </c>
      <c r="AK544" s="123">
        <v>0</v>
      </c>
      <c r="AL544" s="123">
        <v>0</v>
      </c>
      <c r="AM544" s="123">
        <v>0</v>
      </c>
      <c r="AN544" s="123">
        <v>0</v>
      </c>
      <c r="AO544" s="74">
        <f t="shared" si="387"/>
        <v>0</v>
      </c>
      <c r="AP544" s="123">
        <v>0</v>
      </c>
      <c r="AQ544" s="123">
        <v>0</v>
      </c>
      <c r="AR544" s="123">
        <v>0</v>
      </c>
      <c r="AS544" s="123">
        <v>0</v>
      </c>
      <c r="AT544" s="74">
        <f t="shared" si="388"/>
        <v>0</v>
      </c>
      <c r="AU544" s="123">
        <v>0</v>
      </c>
      <c r="AV544" s="123">
        <v>0</v>
      </c>
      <c r="AW544" s="123">
        <v>0</v>
      </c>
      <c r="AX544" s="123">
        <v>0</v>
      </c>
      <c r="AY544" s="74">
        <f t="shared" si="389"/>
        <v>0</v>
      </c>
      <c r="AZ544" s="123">
        <v>0</v>
      </c>
      <c r="BA544" s="123">
        <v>0</v>
      </c>
      <c r="BB544" s="123">
        <v>0</v>
      </c>
      <c r="BC544" s="123">
        <v>0</v>
      </c>
      <c r="BD544" s="19"/>
      <c r="BE544" s="19"/>
      <c r="BF544" s="40"/>
      <c r="BG544" s="52"/>
      <c r="BH544" s="52"/>
      <c r="BI544" s="52"/>
      <c r="BJ544" s="41"/>
      <c r="BK544" s="1"/>
      <c r="BL544" s="1"/>
      <c r="BM544" s="19"/>
    </row>
    <row r="545" spans="1:65" ht="31.5" x14ac:dyDescent="0.25">
      <c r="A545" s="49" t="s">
        <v>1019</v>
      </c>
      <c r="B545" s="91" t="s">
        <v>1030</v>
      </c>
      <c r="C545" s="56" t="s">
        <v>1031</v>
      </c>
      <c r="D545" s="123">
        <v>1.40402158</v>
      </c>
      <c r="E545" s="74">
        <f t="shared" si="378"/>
        <v>1.40402158</v>
      </c>
      <c r="F545" s="74">
        <f t="shared" si="379"/>
        <v>0</v>
      </c>
      <c r="G545" s="74">
        <f t="shared" si="379"/>
        <v>1.40402158</v>
      </c>
      <c r="H545" s="74">
        <f t="shared" si="379"/>
        <v>0</v>
      </c>
      <c r="I545" s="74">
        <f t="shared" si="379"/>
        <v>0</v>
      </c>
      <c r="J545" s="74">
        <f t="shared" si="380"/>
        <v>1.40402158</v>
      </c>
      <c r="K545" s="123">
        <v>0</v>
      </c>
      <c r="L545" s="123">
        <v>1.40402158</v>
      </c>
      <c r="M545" s="123">
        <v>0</v>
      </c>
      <c r="N545" s="123">
        <v>0</v>
      </c>
      <c r="O545" s="74">
        <f t="shared" si="381"/>
        <v>0</v>
      </c>
      <c r="P545" s="123">
        <v>0</v>
      </c>
      <c r="Q545" s="123">
        <v>0</v>
      </c>
      <c r="R545" s="123">
        <v>0</v>
      </c>
      <c r="S545" s="123">
        <v>0</v>
      </c>
      <c r="T545" s="74">
        <f t="shared" si="382"/>
        <v>0</v>
      </c>
      <c r="U545" s="123">
        <v>0</v>
      </c>
      <c r="V545" s="123">
        <v>0</v>
      </c>
      <c r="W545" s="123">
        <v>0</v>
      </c>
      <c r="X545" s="123">
        <v>0</v>
      </c>
      <c r="Y545" s="74">
        <f t="shared" si="383"/>
        <v>0</v>
      </c>
      <c r="Z545" s="123">
        <v>0</v>
      </c>
      <c r="AA545" s="123">
        <v>0</v>
      </c>
      <c r="AB545" s="123">
        <v>0</v>
      </c>
      <c r="AC545" s="123">
        <v>0</v>
      </c>
      <c r="AD545" s="123">
        <v>0</v>
      </c>
      <c r="AE545" s="74">
        <f t="shared" si="384"/>
        <v>0</v>
      </c>
      <c r="AF545" s="74">
        <f t="shared" si="385"/>
        <v>0</v>
      </c>
      <c r="AG545" s="74">
        <f t="shared" si="385"/>
        <v>0</v>
      </c>
      <c r="AH545" s="74">
        <f t="shared" si="385"/>
        <v>0</v>
      </c>
      <c r="AI545" s="74">
        <f t="shared" si="385"/>
        <v>0</v>
      </c>
      <c r="AJ545" s="74">
        <f t="shared" si="386"/>
        <v>0</v>
      </c>
      <c r="AK545" s="123">
        <v>0</v>
      </c>
      <c r="AL545" s="123">
        <v>0</v>
      </c>
      <c r="AM545" s="123">
        <v>0</v>
      </c>
      <c r="AN545" s="123">
        <v>0</v>
      </c>
      <c r="AO545" s="74">
        <f t="shared" si="387"/>
        <v>0</v>
      </c>
      <c r="AP545" s="123">
        <v>0</v>
      </c>
      <c r="AQ545" s="123">
        <v>0</v>
      </c>
      <c r="AR545" s="123">
        <v>0</v>
      </c>
      <c r="AS545" s="123">
        <v>0</v>
      </c>
      <c r="AT545" s="74">
        <f t="shared" si="388"/>
        <v>0</v>
      </c>
      <c r="AU545" s="123">
        <v>0</v>
      </c>
      <c r="AV545" s="123">
        <v>0</v>
      </c>
      <c r="AW545" s="123">
        <v>0</v>
      </c>
      <c r="AX545" s="123">
        <v>0</v>
      </c>
      <c r="AY545" s="74">
        <f t="shared" si="389"/>
        <v>0</v>
      </c>
      <c r="AZ545" s="123">
        <v>0</v>
      </c>
      <c r="BA545" s="123">
        <v>0</v>
      </c>
      <c r="BB545" s="123">
        <v>0</v>
      </c>
      <c r="BC545" s="123">
        <v>0</v>
      </c>
      <c r="BD545" s="19"/>
      <c r="BE545" s="19"/>
      <c r="BF545" s="40"/>
      <c r="BG545" s="52"/>
      <c r="BH545" s="52"/>
      <c r="BI545" s="52"/>
      <c r="BJ545" s="41"/>
      <c r="BK545" s="1"/>
      <c r="BL545" s="1"/>
      <c r="BM545" s="19"/>
    </row>
    <row r="546" spans="1:65" ht="47.25" x14ac:dyDescent="0.25">
      <c r="A546" s="49" t="s">
        <v>1019</v>
      </c>
      <c r="B546" s="55" t="s">
        <v>1032</v>
      </c>
      <c r="C546" s="56" t="s">
        <v>1033</v>
      </c>
      <c r="D546" s="123">
        <v>1.57274706</v>
      </c>
      <c r="E546" s="74">
        <f t="shared" si="378"/>
        <v>1.57274706</v>
      </c>
      <c r="F546" s="74">
        <f t="shared" si="379"/>
        <v>0</v>
      </c>
      <c r="G546" s="74">
        <f t="shared" si="379"/>
        <v>1.57274706</v>
      </c>
      <c r="H546" s="74">
        <f t="shared" si="379"/>
        <v>0</v>
      </c>
      <c r="I546" s="74">
        <f t="shared" si="379"/>
        <v>0</v>
      </c>
      <c r="J546" s="74">
        <f t="shared" si="380"/>
        <v>1.57274706</v>
      </c>
      <c r="K546" s="123">
        <v>0</v>
      </c>
      <c r="L546" s="123">
        <v>1.57274706</v>
      </c>
      <c r="M546" s="123">
        <v>0</v>
      </c>
      <c r="N546" s="123">
        <v>0</v>
      </c>
      <c r="O546" s="74">
        <f t="shared" si="381"/>
        <v>0</v>
      </c>
      <c r="P546" s="123">
        <v>0</v>
      </c>
      <c r="Q546" s="123">
        <v>0</v>
      </c>
      <c r="R546" s="123">
        <v>0</v>
      </c>
      <c r="S546" s="123">
        <v>0</v>
      </c>
      <c r="T546" s="74">
        <f t="shared" si="382"/>
        <v>0</v>
      </c>
      <c r="U546" s="123">
        <v>0</v>
      </c>
      <c r="V546" s="123">
        <v>0</v>
      </c>
      <c r="W546" s="123">
        <v>0</v>
      </c>
      <c r="X546" s="123">
        <v>0</v>
      </c>
      <c r="Y546" s="74">
        <f t="shared" si="383"/>
        <v>0</v>
      </c>
      <c r="Z546" s="123">
        <v>0</v>
      </c>
      <c r="AA546" s="123">
        <v>0</v>
      </c>
      <c r="AB546" s="123">
        <v>0</v>
      </c>
      <c r="AC546" s="123">
        <v>0</v>
      </c>
      <c r="AD546" s="123">
        <v>0</v>
      </c>
      <c r="AE546" s="74">
        <f t="shared" si="384"/>
        <v>0</v>
      </c>
      <c r="AF546" s="74">
        <f t="shared" si="385"/>
        <v>0</v>
      </c>
      <c r="AG546" s="74">
        <f t="shared" si="385"/>
        <v>0</v>
      </c>
      <c r="AH546" s="74">
        <f t="shared" si="385"/>
        <v>0</v>
      </c>
      <c r="AI546" s="74">
        <f t="shared" si="385"/>
        <v>0</v>
      </c>
      <c r="AJ546" s="74">
        <f t="shared" si="386"/>
        <v>0</v>
      </c>
      <c r="AK546" s="123">
        <v>0</v>
      </c>
      <c r="AL546" s="123">
        <v>0</v>
      </c>
      <c r="AM546" s="123">
        <v>0</v>
      </c>
      <c r="AN546" s="123">
        <v>0</v>
      </c>
      <c r="AO546" s="74">
        <f t="shared" si="387"/>
        <v>0</v>
      </c>
      <c r="AP546" s="123">
        <v>0</v>
      </c>
      <c r="AQ546" s="123">
        <v>0</v>
      </c>
      <c r="AR546" s="123">
        <v>0</v>
      </c>
      <c r="AS546" s="123">
        <v>0</v>
      </c>
      <c r="AT546" s="74">
        <f t="shared" si="388"/>
        <v>0</v>
      </c>
      <c r="AU546" s="123">
        <v>0</v>
      </c>
      <c r="AV546" s="123">
        <v>0</v>
      </c>
      <c r="AW546" s="123">
        <v>0</v>
      </c>
      <c r="AX546" s="123">
        <v>0</v>
      </c>
      <c r="AY546" s="74">
        <f t="shared" si="389"/>
        <v>0</v>
      </c>
      <c r="AZ546" s="123">
        <v>0</v>
      </c>
      <c r="BA546" s="123">
        <v>0</v>
      </c>
      <c r="BB546" s="123">
        <v>0</v>
      </c>
      <c r="BC546" s="123">
        <v>0</v>
      </c>
      <c r="BD546" s="19"/>
      <c r="BE546" s="19"/>
      <c r="BF546" s="40"/>
      <c r="BG546" s="52"/>
      <c r="BH546" s="52"/>
      <c r="BI546" s="52"/>
      <c r="BJ546" s="41"/>
      <c r="BK546" s="1"/>
      <c r="BL546" s="1"/>
      <c r="BM546" s="19"/>
    </row>
    <row r="547" spans="1:65" ht="47.25" x14ac:dyDescent="0.25">
      <c r="A547" s="49" t="s">
        <v>1019</v>
      </c>
      <c r="B547" s="55" t="s">
        <v>1034</v>
      </c>
      <c r="C547" s="56" t="s">
        <v>1035</v>
      </c>
      <c r="D547" s="123">
        <v>4.0251335539999999</v>
      </c>
      <c r="E547" s="74">
        <f t="shared" si="378"/>
        <v>1.4378623100000001</v>
      </c>
      <c r="F547" s="74">
        <f t="shared" si="379"/>
        <v>0</v>
      </c>
      <c r="G547" s="74">
        <f t="shared" si="379"/>
        <v>1.3673384400000002</v>
      </c>
      <c r="H547" s="74">
        <f t="shared" si="379"/>
        <v>0</v>
      </c>
      <c r="I547" s="74">
        <f t="shared" si="379"/>
        <v>7.052387000000003E-2</v>
      </c>
      <c r="J547" s="74">
        <f t="shared" si="380"/>
        <v>0</v>
      </c>
      <c r="K547" s="123">
        <v>0</v>
      </c>
      <c r="L547" s="123">
        <v>0</v>
      </c>
      <c r="M547" s="123">
        <v>0</v>
      </c>
      <c r="N547" s="123">
        <v>0</v>
      </c>
      <c r="O547" s="74">
        <f t="shared" si="381"/>
        <v>2.1157160000000001E-2</v>
      </c>
      <c r="P547" s="123">
        <v>0</v>
      </c>
      <c r="Q547" s="123">
        <v>0</v>
      </c>
      <c r="R547" s="123">
        <v>0</v>
      </c>
      <c r="S547" s="123">
        <v>2.1157160000000001E-2</v>
      </c>
      <c r="T547" s="74">
        <f t="shared" si="382"/>
        <v>0.42561532000000002</v>
      </c>
      <c r="U547" s="123">
        <v>0</v>
      </c>
      <c r="V547" s="123">
        <v>0.383301</v>
      </c>
      <c r="W547" s="123">
        <v>0</v>
      </c>
      <c r="X547" s="123">
        <v>4.2314320000000016E-2</v>
      </c>
      <c r="Y547" s="74">
        <f t="shared" si="383"/>
        <v>0.99108983000000006</v>
      </c>
      <c r="Z547" s="123">
        <v>0</v>
      </c>
      <c r="AA547" s="123">
        <v>0.98403744000000004</v>
      </c>
      <c r="AB547" s="123">
        <v>0</v>
      </c>
      <c r="AC547" s="123">
        <v>7.0523900000000004E-3</v>
      </c>
      <c r="AD547" s="123">
        <v>3.3660319400000005</v>
      </c>
      <c r="AE547" s="74">
        <f t="shared" si="384"/>
        <v>7.0523869999999989E-2</v>
      </c>
      <c r="AF547" s="74">
        <f t="shared" si="385"/>
        <v>0</v>
      </c>
      <c r="AG547" s="74">
        <f t="shared" si="385"/>
        <v>0</v>
      </c>
      <c r="AH547" s="74">
        <f t="shared" si="385"/>
        <v>0</v>
      </c>
      <c r="AI547" s="74">
        <f t="shared" si="385"/>
        <v>7.0523869999999989E-2</v>
      </c>
      <c r="AJ547" s="74">
        <f t="shared" si="386"/>
        <v>0</v>
      </c>
      <c r="AK547" s="123">
        <v>0</v>
      </c>
      <c r="AL547" s="123">
        <v>0</v>
      </c>
      <c r="AM547" s="123">
        <v>0</v>
      </c>
      <c r="AN547" s="123">
        <v>0</v>
      </c>
      <c r="AO547" s="74">
        <f t="shared" si="387"/>
        <v>2.1157160000000001E-2</v>
      </c>
      <c r="AP547" s="123">
        <v>0</v>
      </c>
      <c r="AQ547" s="123">
        <v>0</v>
      </c>
      <c r="AR547" s="123">
        <v>0</v>
      </c>
      <c r="AS547" s="123">
        <v>2.1157160000000001E-2</v>
      </c>
      <c r="AT547" s="74">
        <f t="shared" si="388"/>
        <v>4.2314319999999996E-2</v>
      </c>
      <c r="AU547" s="123">
        <v>0</v>
      </c>
      <c r="AV547" s="123">
        <v>0</v>
      </c>
      <c r="AW547" s="123">
        <v>0</v>
      </c>
      <c r="AX547" s="123">
        <v>4.2314319999999996E-2</v>
      </c>
      <c r="AY547" s="74">
        <f t="shared" si="389"/>
        <v>7.0523899999999917E-3</v>
      </c>
      <c r="AZ547" s="123">
        <v>0</v>
      </c>
      <c r="BA547" s="123">
        <v>0</v>
      </c>
      <c r="BB547" s="123">
        <v>0</v>
      </c>
      <c r="BC547" s="123">
        <v>7.0523899999999917E-3</v>
      </c>
      <c r="BD547" s="19"/>
      <c r="BE547" s="19"/>
      <c r="BF547" s="40"/>
      <c r="BG547" s="52"/>
      <c r="BH547" s="52"/>
      <c r="BI547" s="52"/>
      <c r="BJ547" s="41"/>
      <c r="BK547" s="1"/>
      <c r="BL547" s="1"/>
      <c r="BM547" s="19"/>
    </row>
    <row r="548" spans="1:65" ht="47.25" x14ac:dyDescent="0.25">
      <c r="A548" s="49" t="s">
        <v>1019</v>
      </c>
      <c r="B548" s="55" t="s">
        <v>1036</v>
      </c>
      <c r="C548" s="56" t="s">
        <v>1037</v>
      </c>
      <c r="D548" s="123">
        <v>3.2236632279999999</v>
      </c>
      <c r="E548" s="74">
        <f t="shared" si="378"/>
        <v>3.2269999999999999</v>
      </c>
      <c r="F548" s="74">
        <f t="shared" si="379"/>
        <v>0.97199999999999998</v>
      </c>
      <c r="G548" s="74">
        <f t="shared" si="379"/>
        <v>2.19</v>
      </c>
      <c r="H548" s="74">
        <f t="shared" si="379"/>
        <v>0</v>
      </c>
      <c r="I548" s="74">
        <f t="shared" si="379"/>
        <v>6.5000000000000002E-2</v>
      </c>
      <c r="J548" s="74">
        <f t="shared" si="380"/>
        <v>1.1910000000000001</v>
      </c>
      <c r="K548" s="123">
        <v>0.97199999999999998</v>
      </c>
      <c r="L548" s="123">
        <v>0.219</v>
      </c>
      <c r="M548" s="123">
        <v>0</v>
      </c>
      <c r="N548" s="123">
        <v>0</v>
      </c>
      <c r="O548" s="74">
        <f t="shared" si="381"/>
        <v>1.183534E-2</v>
      </c>
      <c r="P548" s="123">
        <v>0</v>
      </c>
      <c r="Q548" s="123">
        <v>0</v>
      </c>
      <c r="R548" s="123">
        <v>0</v>
      </c>
      <c r="S548" s="123">
        <v>1.183534E-2</v>
      </c>
      <c r="T548" s="74">
        <f t="shared" si="382"/>
        <v>2.0241646599999998</v>
      </c>
      <c r="U548" s="123">
        <v>0</v>
      </c>
      <c r="V548" s="123">
        <v>1.9709999999999999</v>
      </c>
      <c r="W548" s="123">
        <v>0</v>
      </c>
      <c r="X548" s="123">
        <v>5.3164659999999996E-2</v>
      </c>
      <c r="Y548" s="74">
        <f t="shared" si="383"/>
        <v>0</v>
      </c>
      <c r="Z548" s="123">
        <v>0</v>
      </c>
      <c r="AA548" s="123">
        <v>0</v>
      </c>
      <c r="AB548" s="123">
        <v>0</v>
      </c>
      <c r="AC548" s="123">
        <v>0</v>
      </c>
      <c r="AD548" s="123">
        <v>1.8829612100000004</v>
      </c>
      <c r="AE548" s="74">
        <f t="shared" si="384"/>
        <v>1.89</v>
      </c>
      <c r="AF548" s="74">
        <f t="shared" si="385"/>
        <v>0</v>
      </c>
      <c r="AG548" s="74">
        <f t="shared" si="385"/>
        <v>1.825</v>
      </c>
      <c r="AH548" s="74">
        <f t="shared" si="385"/>
        <v>0</v>
      </c>
      <c r="AI548" s="74">
        <f t="shared" si="385"/>
        <v>6.5000000000000002E-2</v>
      </c>
      <c r="AJ548" s="74">
        <f t="shared" si="386"/>
        <v>0</v>
      </c>
      <c r="AK548" s="123">
        <v>0</v>
      </c>
      <c r="AL548" s="123">
        <v>0</v>
      </c>
      <c r="AM548" s="123">
        <v>0</v>
      </c>
      <c r="AN548" s="123">
        <v>0</v>
      </c>
      <c r="AO548" s="74">
        <f t="shared" si="387"/>
        <v>1.8368353399999999</v>
      </c>
      <c r="AP548" s="123">
        <v>0</v>
      </c>
      <c r="AQ548" s="123">
        <v>1.825</v>
      </c>
      <c r="AR548" s="123">
        <v>0</v>
      </c>
      <c r="AS548" s="123">
        <v>1.183534E-2</v>
      </c>
      <c r="AT548" s="74">
        <f t="shared" si="388"/>
        <v>5.3164660000000002E-2</v>
      </c>
      <c r="AU548" s="123">
        <v>0</v>
      </c>
      <c r="AV548" s="123">
        <v>0</v>
      </c>
      <c r="AW548" s="123">
        <v>0</v>
      </c>
      <c r="AX548" s="123">
        <v>5.3164660000000002E-2</v>
      </c>
      <c r="AY548" s="74">
        <f t="shared" si="389"/>
        <v>0</v>
      </c>
      <c r="AZ548" s="123">
        <v>0</v>
      </c>
      <c r="BA548" s="123">
        <v>0</v>
      </c>
      <c r="BB548" s="123">
        <v>0</v>
      </c>
      <c r="BC548" s="123">
        <v>0</v>
      </c>
      <c r="BD548" s="19"/>
      <c r="BE548" s="19"/>
      <c r="BF548" s="40"/>
      <c r="BG548" s="52"/>
      <c r="BH548" s="52"/>
      <c r="BI548" s="52"/>
      <c r="BJ548" s="41"/>
      <c r="BK548" s="1"/>
      <c r="BL548" s="1"/>
      <c r="BM548" s="19"/>
    </row>
    <row r="549" spans="1:65" ht="47.25" x14ac:dyDescent="0.25">
      <c r="A549" s="49" t="s">
        <v>1019</v>
      </c>
      <c r="B549" s="55" t="s">
        <v>1038</v>
      </c>
      <c r="C549" s="56" t="s">
        <v>1039</v>
      </c>
      <c r="D549" s="123">
        <v>1.2</v>
      </c>
      <c r="E549" s="74">
        <f t="shared" si="378"/>
        <v>1.2</v>
      </c>
      <c r="F549" s="74">
        <f t="shared" si="379"/>
        <v>1.2</v>
      </c>
      <c r="G549" s="74">
        <f t="shared" si="379"/>
        <v>0</v>
      </c>
      <c r="H549" s="74">
        <f t="shared" si="379"/>
        <v>0</v>
      </c>
      <c r="I549" s="74">
        <f t="shared" si="379"/>
        <v>0</v>
      </c>
      <c r="J549" s="74">
        <f t="shared" si="380"/>
        <v>0</v>
      </c>
      <c r="K549" s="123">
        <v>0</v>
      </c>
      <c r="L549" s="123">
        <v>0</v>
      </c>
      <c r="M549" s="123">
        <v>0</v>
      </c>
      <c r="N549" s="123">
        <v>0</v>
      </c>
      <c r="O549" s="74">
        <f t="shared" si="381"/>
        <v>5.4983879999999999E-2</v>
      </c>
      <c r="P549" s="123">
        <v>5.4983879999999999E-2</v>
      </c>
      <c r="Q549" s="123">
        <v>0</v>
      </c>
      <c r="R549" s="123">
        <v>0</v>
      </c>
      <c r="S549" s="123">
        <v>0</v>
      </c>
      <c r="T549" s="74">
        <f t="shared" si="382"/>
        <v>0.43331184</v>
      </c>
      <c r="U549" s="123">
        <v>0.43331184</v>
      </c>
      <c r="V549" s="123">
        <v>0</v>
      </c>
      <c r="W549" s="123">
        <v>0</v>
      </c>
      <c r="X549" s="123">
        <v>0</v>
      </c>
      <c r="Y549" s="74">
        <f t="shared" si="383"/>
        <v>0.71170427999999997</v>
      </c>
      <c r="Z549" s="123">
        <v>0.71170427999999997</v>
      </c>
      <c r="AA549" s="123">
        <v>0</v>
      </c>
      <c r="AB549" s="123">
        <v>0</v>
      </c>
      <c r="AC549" s="123">
        <v>0</v>
      </c>
      <c r="AD549" s="123">
        <v>1</v>
      </c>
      <c r="AE549" s="74">
        <f t="shared" si="384"/>
        <v>1</v>
      </c>
      <c r="AF549" s="74">
        <f t="shared" si="385"/>
        <v>1</v>
      </c>
      <c r="AG549" s="74">
        <f t="shared" si="385"/>
        <v>0</v>
      </c>
      <c r="AH549" s="74">
        <f t="shared" si="385"/>
        <v>0</v>
      </c>
      <c r="AI549" s="74">
        <f t="shared" si="385"/>
        <v>0</v>
      </c>
      <c r="AJ549" s="74">
        <f t="shared" si="386"/>
        <v>0</v>
      </c>
      <c r="AK549" s="123">
        <v>0</v>
      </c>
      <c r="AL549" s="123">
        <v>0</v>
      </c>
      <c r="AM549" s="123">
        <v>0</v>
      </c>
      <c r="AN549" s="123">
        <v>0</v>
      </c>
      <c r="AO549" s="74">
        <f t="shared" si="387"/>
        <v>0</v>
      </c>
      <c r="AP549" s="123">
        <v>0</v>
      </c>
      <c r="AQ549" s="123">
        <v>0</v>
      </c>
      <c r="AR549" s="123">
        <v>0</v>
      </c>
      <c r="AS549" s="123">
        <v>0</v>
      </c>
      <c r="AT549" s="74">
        <f t="shared" si="388"/>
        <v>0.15273300000000001</v>
      </c>
      <c r="AU549" s="123">
        <v>0.15273300000000001</v>
      </c>
      <c r="AV549" s="123">
        <v>0</v>
      </c>
      <c r="AW549" s="123">
        <v>0</v>
      </c>
      <c r="AX549" s="123">
        <v>0</v>
      </c>
      <c r="AY549" s="74">
        <f t="shared" si="389"/>
        <v>0.84726699999999999</v>
      </c>
      <c r="AZ549" s="123">
        <v>0.84726699999999999</v>
      </c>
      <c r="BA549" s="123">
        <v>0</v>
      </c>
      <c r="BB549" s="123">
        <v>0</v>
      </c>
      <c r="BC549" s="123">
        <v>0</v>
      </c>
      <c r="BD549" s="19"/>
      <c r="BE549" s="19"/>
      <c r="BF549" s="40"/>
      <c r="BG549" s="52"/>
      <c r="BH549" s="52"/>
      <c r="BI549" s="52"/>
      <c r="BJ549" s="41"/>
      <c r="BK549" s="1"/>
      <c r="BL549" s="1"/>
      <c r="BM549" s="19"/>
    </row>
    <row r="550" spans="1:65" ht="94.5" x14ac:dyDescent="0.25">
      <c r="A550" s="49" t="s">
        <v>1019</v>
      </c>
      <c r="B550" s="55" t="s">
        <v>1040</v>
      </c>
      <c r="C550" s="56" t="s">
        <v>1041</v>
      </c>
      <c r="D550" s="123">
        <v>17.840523063999999</v>
      </c>
      <c r="E550" s="74">
        <f t="shared" si="378"/>
        <v>16.101775270000001</v>
      </c>
      <c r="F550" s="74">
        <f t="shared" si="379"/>
        <v>2.09679248</v>
      </c>
      <c r="G550" s="74">
        <f t="shared" si="379"/>
        <v>13.69240117</v>
      </c>
      <c r="H550" s="74">
        <f t="shared" si="379"/>
        <v>0</v>
      </c>
      <c r="I550" s="74">
        <f t="shared" si="379"/>
        <v>0.31258162000000006</v>
      </c>
      <c r="J550" s="74">
        <f t="shared" si="380"/>
        <v>2.3708737900000001</v>
      </c>
      <c r="K550" s="123">
        <v>0.23297693999999999</v>
      </c>
      <c r="L550" s="123">
        <v>2.1378968500000002</v>
      </c>
      <c r="M550" s="123">
        <v>0</v>
      </c>
      <c r="N550" s="123">
        <v>0</v>
      </c>
      <c r="O550" s="74">
        <f t="shared" si="381"/>
        <v>0.12503259999999999</v>
      </c>
      <c r="P550" s="123">
        <v>0</v>
      </c>
      <c r="Q550" s="123">
        <v>0</v>
      </c>
      <c r="R550" s="123">
        <v>0</v>
      </c>
      <c r="S550" s="123">
        <v>0.12503259999999999</v>
      </c>
      <c r="T550" s="74">
        <f t="shared" si="382"/>
        <v>1.9888481900000001</v>
      </c>
      <c r="U550" s="123">
        <v>1.86381554</v>
      </c>
      <c r="V550" s="123">
        <v>0</v>
      </c>
      <c r="W550" s="123">
        <v>0</v>
      </c>
      <c r="X550" s="123">
        <v>0.12503265000000008</v>
      </c>
      <c r="Y550" s="74">
        <f t="shared" si="383"/>
        <v>11.61702069</v>
      </c>
      <c r="Z550" s="123">
        <v>0</v>
      </c>
      <c r="AA550" s="123">
        <v>11.554504319999999</v>
      </c>
      <c r="AB550" s="123">
        <v>0</v>
      </c>
      <c r="AC550" s="123">
        <v>6.2516370000000002E-2</v>
      </c>
      <c r="AD550" s="123">
        <v>0.31258162</v>
      </c>
      <c r="AE550" s="74">
        <f t="shared" si="384"/>
        <v>2.2540561400000003</v>
      </c>
      <c r="AF550" s="74">
        <f t="shared" si="385"/>
        <v>1.9414745200000001</v>
      </c>
      <c r="AG550" s="74">
        <f t="shared" si="385"/>
        <v>0</v>
      </c>
      <c r="AH550" s="74">
        <f t="shared" si="385"/>
        <v>0</v>
      </c>
      <c r="AI550" s="74">
        <f t="shared" si="385"/>
        <v>0.31258162</v>
      </c>
      <c r="AJ550" s="74">
        <f t="shared" si="386"/>
        <v>0</v>
      </c>
      <c r="AK550" s="123">
        <v>0</v>
      </c>
      <c r="AL550" s="123">
        <v>0</v>
      </c>
      <c r="AM550" s="123">
        <v>0</v>
      </c>
      <c r="AN550" s="123">
        <v>0</v>
      </c>
      <c r="AO550" s="74">
        <f t="shared" si="387"/>
        <v>2.0665071200000003</v>
      </c>
      <c r="AP550" s="123">
        <v>1.9414745200000001</v>
      </c>
      <c r="AQ550" s="123">
        <v>0</v>
      </c>
      <c r="AR550" s="123">
        <v>0</v>
      </c>
      <c r="AS550" s="123">
        <v>0.12503259999999999</v>
      </c>
      <c r="AT550" s="74">
        <f t="shared" si="388"/>
        <v>0.12503265000000002</v>
      </c>
      <c r="AU550" s="123">
        <v>0</v>
      </c>
      <c r="AV550" s="123">
        <v>0</v>
      </c>
      <c r="AW550" s="123">
        <v>0</v>
      </c>
      <c r="AX550" s="123">
        <v>0.12503265000000002</v>
      </c>
      <c r="AY550" s="74">
        <f t="shared" si="389"/>
        <v>6.2516369999999988E-2</v>
      </c>
      <c r="AZ550" s="123">
        <v>0</v>
      </c>
      <c r="BA550" s="123">
        <v>0</v>
      </c>
      <c r="BB550" s="123">
        <v>0</v>
      </c>
      <c r="BC550" s="123">
        <v>6.2516369999999988E-2</v>
      </c>
      <c r="BD550" s="19"/>
      <c r="BE550" s="19"/>
      <c r="BF550" s="40"/>
      <c r="BG550" s="52"/>
      <c r="BH550" s="52"/>
      <c r="BI550" s="52"/>
      <c r="BJ550" s="41"/>
      <c r="BK550" s="1"/>
      <c r="BL550" s="1"/>
      <c r="BM550" s="19"/>
    </row>
    <row r="551" spans="1:65" ht="63" x14ac:dyDescent="0.25">
      <c r="A551" s="49" t="s">
        <v>1019</v>
      </c>
      <c r="B551" s="55" t="s">
        <v>1042</v>
      </c>
      <c r="C551" s="56" t="s">
        <v>1043</v>
      </c>
      <c r="D551" s="123">
        <v>7.9308664619999991</v>
      </c>
      <c r="E551" s="74">
        <f t="shared" si="378"/>
        <v>1.27031721</v>
      </c>
      <c r="F551" s="74">
        <f t="shared" si="379"/>
        <v>0</v>
      </c>
      <c r="G551" s="74">
        <f t="shared" si="379"/>
        <v>0.67423373000000009</v>
      </c>
      <c r="H551" s="74">
        <f t="shared" si="379"/>
        <v>0</v>
      </c>
      <c r="I551" s="74">
        <f t="shared" si="379"/>
        <v>0.59608348</v>
      </c>
      <c r="J551" s="74">
        <f t="shared" si="380"/>
        <v>0</v>
      </c>
      <c r="K551" s="123">
        <v>0</v>
      </c>
      <c r="L551" s="123">
        <v>0</v>
      </c>
      <c r="M551" s="123">
        <v>0</v>
      </c>
      <c r="N551" s="123">
        <v>0</v>
      </c>
      <c r="O551" s="74">
        <f t="shared" si="381"/>
        <v>0.71346542000000013</v>
      </c>
      <c r="P551" s="123">
        <v>0</v>
      </c>
      <c r="Q551" s="123">
        <v>0.67423373000000009</v>
      </c>
      <c r="R551" s="123">
        <v>0</v>
      </c>
      <c r="S551" s="123">
        <v>3.923169E-2</v>
      </c>
      <c r="T551" s="74">
        <f t="shared" si="382"/>
        <v>7.846337000000006E-2</v>
      </c>
      <c r="U551" s="123">
        <v>0</v>
      </c>
      <c r="V551" s="123">
        <v>0</v>
      </c>
      <c r="W551" s="123">
        <v>0</v>
      </c>
      <c r="X551" s="123">
        <v>7.846337000000006E-2</v>
      </c>
      <c r="Y551" s="74">
        <f t="shared" si="383"/>
        <v>0.47838841999999998</v>
      </c>
      <c r="Z551" s="123">
        <v>0</v>
      </c>
      <c r="AA551" s="123">
        <v>0</v>
      </c>
      <c r="AB551" s="123">
        <v>0</v>
      </c>
      <c r="AC551" s="123">
        <v>0.47838841999999998</v>
      </c>
      <c r="AD551" s="123">
        <v>6.7086955399999999</v>
      </c>
      <c r="AE551" s="74">
        <f t="shared" si="384"/>
        <v>0.59784086999999997</v>
      </c>
      <c r="AF551" s="74">
        <f t="shared" si="385"/>
        <v>0</v>
      </c>
      <c r="AG551" s="74">
        <f t="shared" si="385"/>
        <v>0</v>
      </c>
      <c r="AH551" s="74">
        <f t="shared" si="385"/>
        <v>0</v>
      </c>
      <c r="AI551" s="74">
        <f t="shared" si="385"/>
        <v>0.59784086999999997</v>
      </c>
      <c r="AJ551" s="74">
        <f t="shared" si="386"/>
        <v>0</v>
      </c>
      <c r="AK551" s="123">
        <v>0</v>
      </c>
      <c r="AL551" s="123">
        <v>0</v>
      </c>
      <c r="AM551" s="123">
        <v>0</v>
      </c>
      <c r="AN551" s="123">
        <v>0</v>
      </c>
      <c r="AO551" s="74">
        <f t="shared" si="387"/>
        <v>3.923169E-2</v>
      </c>
      <c r="AP551" s="123">
        <v>0</v>
      </c>
      <c r="AQ551" s="123">
        <v>0</v>
      </c>
      <c r="AR551" s="123">
        <v>0</v>
      </c>
      <c r="AS551" s="123">
        <v>3.923169E-2</v>
      </c>
      <c r="AT551" s="74">
        <f t="shared" si="388"/>
        <v>7.8463370000000005E-2</v>
      </c>
      <c r="AU551" s="123">
        <v>0</v>
      </c>
      <c r="AV551" s="123">
        <v>0</v>
      </c>
      <c r="AW551" s="123">
        <v>0</v>
      </c>
      <c r="AX551" s="123">
        <v>7.8463370000000005E-2</v>
      </c>
      <c r="AY551" s="74">
        <f t="shared" si="389"/>
        <v>0.48014580999999995</v>
      </c>
      <c r="AZ551" s="123">
        <v>0</v>
      </c>
      <c r="BA551" s="123">
        <v>0</v>
      </c>
      <c r="BB551" s="123">
        <v>0</v>
      </c>
      <c r="BC551" s="123">
        <v>0.48014580999999995</v>
      </c>
      <c r="BD551" s="19"/>
      <c r="BE551" s="19"/>
      <c r="BF551" s="40"/>
      <c r="BG551" s="52"/>
      <c r="BH551" s="52"/>
      <c r="BI551" s="52"/>
      <c r="BJ551" s="41"/>
      <c r="BK551" s="1"/>
      <c r="BL551" s="1"/>
      <c r="BM551" s="19"/>
    </row>
    <row r="552" spans="1:65" ht="31.5" x14ac:dyDescent="0.25">
      <c r="A552" s="49" t="s">
        <v>1019</v>
      </c>
      <c r="B552" s="55" t="s">
        <v>1044</v>
      </c>
      <c r="C552" s="56" t="s">
        <v>1045</v>
      </c>
      <c r="D552" s="123">
        <v>0.81029578800000002</v>
      </c>
      <c r="E552" s="74">
        <f t="shared" si="378"/>
        <v>0.78421277</v>
      </c>
      <c r="F552" s="74">
        <f t="shared" si="379"/>
        <v>0.78421277</v>
      </c>
      <c r="G552" s="74">
        <f t="shared" si="379"/>
        <v>0</v>
      </c>
      <c r="H552" s="74">
        <f t="shared" si="379"/>
        <v>0</v>
      </c>
      <c r="I552" s="74">
        <f t="shared" si="379"/>
        <v>0</v>
      </c>
      <c r="J552" s="74">
        <f t="shared" si="380"/>
        <v>0</v>
      </c>
      <c r="K552" s="123">
        <v>0</v>
      </c>
      <c r="L552" s="123">
        <v>0</v>
      </c>
      <c r="M552" s="123">
        <v>0</v>
      </c>
      <c r="N552" s="123">
        <v>0</v>
      </c>
      <c r="O552" s="74">
        <f t="shared" si="381"/>
        <v>0.78421277</v>
      </c>
      <c r="P552" s="123">
        <v>0.78421277</v>
      </c>
      <c r="Q552" s="123">
        <v>0</v>
      </c>
      <c r="R552" s="123">
        <v>0</v>
      </c>
      <c r="S552" s="123">
        <v>0</v>
      </c>
      <c r="T552" s="74">
        <f t="shared" si="382"/>
        <v>0</v>
      </c>
      <c r="U552" s="123">
        <v>0</v>
      </c>
      <c r="V552" s="123">
        <v>0</v>
      </c>
      <c r="W552" s="123">
        <v>0</v>
      </c>
      <c r="X552" s="123">
        <v>0</v>
      </c>
      <c r="Y552" s="74">
        <f t="shared" si="383"/>
        <v>0</v>
      </c>
      <c r="Z552" s="123">
        <v>0</v>
      </c>
      <c r="AA552" s="123">
        <v>0</v>
      </c>
      <c r="AB552" s="123">
        <v>0</v>
      </c>
      <c r="AC552" s="123">
        <v>0</v>
      </c>
      <c r="AD552" s="123">
        <v>0.67524649000000003</v>
      </c>
      <c r="AE552" s="74">
        <f t="shared" si="384"/>
        <v>0.65351064999999997</v>
      </c>
      <c r="AF552" s="74">
        <f t="shared" si="385"/>
        <v>0.65351064999999997</v>
      </c>
      <c r="AG552" s="74">
        <f t="shared" si="385"/>
        <v>0</v>
      </c>
      <c r="AH552" s="74">
        <f t="shared" si="385"/>
        <v>0</v>
      </c>
      <c r="AI552" s="74">
        <f t="shared" si="385"/>
        <v>0</v>
      </c>
      <c r="AJ552" s="74">
        <f t="shared" si="386"/>
        <v>0.16337765999999998</v>
      </c>
      <c r="AK552" s="123">
        <v>0.16337765999999998</v>
      </c>
      <c r="AL552" s="123">
        <v>0</v>
      </c>
      <c r="AM552" s="123">
        <v>0</v>
      </c>
      <c r="AN552" s="123">
        <v>0</v>
      </c>
      <c r="AO552" s="74">
        <f t="shared" si="387"/>
        <v>0.49013298999999999</v>
      </c>
      <c r="AP552" s="123">
        <v>0.49013298999999999</v>
      </c>
      <c r="AQ552" s="123">
        <v>0</v>
      </c>
      <c r="AR552" s="123">
        <v>0</v>
      </c>
      <c r="AS552" s="123">
        <v>0</v>
      </c>
      <c r="AT552" s="74">
        <f t="shared" si="388"/>
        <v>0</v>
      </c>
      <c r="AU552" s="123">
        <v>0</v>
      </c>
      <c r="AV552" s="123">
        <v>0</v>
      </c>
      <c r="AW552" s="123">
        <v>0</v>
      </c>
      <c r="AX552" s="123">
        <v>0</v>
      </c>
      <c r="AY552" s="74">
        <f t="shared" si="389"/>
        <v>0</v>
      </c>
      <c r="AZ552" s="123">
        <v>0</v>
      </c>
      <c r="BA552" s="123">
        <v>0</v>
      </c>
      <c r="BB552" s="123">
        <v>0</v>
      </c>
      <c r="BC552" s="123">
        <v>0</v>
      </c>
      <c r="BD552" s="19"/>
      <c r="BE552" s="19"/>
      <c r="BF552" s="40"/>
      <c r="BG552" s="52"/>
      <c r="BH552" s="52"/>
      <c r="BI552" s="52"/>
      <c r="BJ552" s="41"/>
      <c r="BK552" s="1"/>
      <c r="BL552" s="1"/>
      <c r="BM552" s="19"/>
    </row>
    <row r="553" spans="1:65" ht="15.75" x14ac:dyDescent="0.25">
      <c r="A553" s="49" t="s">
        <v>1019</v>
      </c>
      <c r="B553" s="91" t="s">
        <v>1046</v>
      </c>
      <c r="C553" s="56" t="s">
        <v>1047</v>
      </c>
      <c r="D553" s="123">
        <v>9.6897304799999979</v>
      </c>
      <c r="E553" s="74">
        <f t="shared" si="378"/>
        <v>0.11893048000000001</v>
      </c>
      <c r="F553" s="74">
        <f t="shared" si="379"/>
        <v>0.11893048000000001</v>
      </c>
      <c r="G553" s="74">
        <f t="shared" si="379"/>
        <v>0</v>
      </c>
      <c r="H553" s="74">
        <f t="shared" si="379"/>
        <v>0</v>
      </c>
      <c r="I553" s="74">
        <f t="shared" si="379"/>
        <v>0</v>
      </c>
      <c r="J553" s="74">
        <f t="shared" si="380"/>
        <v>0.11893048000000001</v>
      </c>
      <c r="K553" s="123">
        <v>0.11893048000000001</v>
      </c>
      <c r="L553" s="123">
        <v>0</v>
      </c>
      <c r="M553" s="123">
        <v>0</v>
      </c>
      <c r="N553" s="123">
        <v>0</v>
      </c>
      <c r="O553" s="74">
        <f t="shared" si="381"/>
        <v>2.92E-2</v>
      </c>
      <c r="P553" s="123">
        <v>0</v>
      </c>
      <c r="Q553" s="123">
        <v>0</v>
      </c>
      <c r="R553" s="123">
        <v>0</v>
      </c>
      <c r="S553" s="123">
        <v>2.92E-2</v>
      </c>
      <c r="T553" s="74">
        <f t="shared" si="382"/>
        <v>2.0464399999999897E-3</v>
      </c>
      <c r="U553" s="123">
        <v>0</v>
      </c>
      <c r="V553" s="123">
        <v>0</v>
      </c>
      <c r="W553" s="123">
        <v>0</v>
      </c>
      <c r="X553" s="123">
        <v>2.0464399999999897E-3</v>
      </c>
      <c r="Y553" s="74">
        <f t="shared" si="383"/>
        <v>-3.124644E-2</v>
      </c>
      <c r="Z553" s="123">
        <v>0</v>
      </c>
      <c r="AA553" s="123">
        <v>0</v>
      </c>
      <c r="AB553" s="123">
        <v>0</v>
      </c>
      <c r="AC553" s="123">
        <v>-3.124644E-2</v>
      </c>
      <c r="AD553" s="123">
        <v>8</v>
      </c>
      <c r="AE553" s="74">
        <f t="shared" si="384"/>
        <v>0</v>
      </c>
      <c r="AF553" s="74">
        <f t="shared" si="385"/>
        <v>0</v>
      </c>
      <c r="AG553" s="74">
        <f t="shared" si="385"/>
        <v>0</v>
      </c>
      <c r="AH553" s="74">
        <f t="shared" si="385"/>
        <v>0</v>
      </c>
      <c r="AI553" s="74">
        <f t="shared" si="385"/>
        <v>0</v>
      </c>
      <c r="AJ553" s="74">
        <f t="shared" si="386"/>
        <v>0</v>
      </c>
      <c r="AK553" s="123">
        <v>0</v>
      </c>
      <c r="AL553" s="123">
        <v>0</v>
      </c>
      <c r="AM553" s="123">
        <v>0</v>
      </c>
      <c r="AN553" s="123">
        <v>0</v>
      </c>
      <c r="AO553" s="74">
        <f t="shared" si="387"/>
        <v>2.92E-2</v>
      </c>
      <c r="AP553" s="123">
        <v>0</v>
      </c>
      <c r="AQ553" s="123">
        <v>0</v>
      </c>
      <c r="AR553" s="123">
        <v>0</v>
      </c>
      <c r="AS553" s="123">
        <v>2.92E-2</v>
      </c>
      <c r="AT553" s="74">
        <f t="shared" si="388"/>
        <v>7.2999999999999995E-2</v>
      </c>
      <c r="AU553" s="123">
        <v>0</v>
      </c>
      <c r="AV553" s="123">
        <v>0</v>
      </c>
      <c r="AW553" s="123">
        <v>0</v>
      </c>
      <c r="AX553" s="123">
        <v>7.2999999999999995E-2</v>
      </c>
      <c r="AY553" s="74">
        <f t="shared" si="389"/>
        <v>-0.1022</v>
      </c>
      <c r="AZ553" s="123">
        <v>0</v>
      </c>
      <c r="BA553" s="123">
        <v>0</v>
      </c>
      <c r="BB553" s="123">
        <v>0</v>
      </c>
      <c r="BC553" s="123">
        <v>-0.1022</v>
      </c>
      <c r="BD553" s="19"/>
      <c r="BE553" s="19"/>
      <c r="BF553" s="40"/>
      <c r="BG553" s="52"/>
      <c r="BH553" s="52"/>
      <c r="BI553" s="52"/>
      <c r="BJ553" s="41"/>
      <c r="BK553" s="1"/>
      <c r="BL553" s="1"/>
      <c r="BM553" s="19"/>
    </row>
    <row r="554" spans="1:65" ht="31.5" x14ac:dyDescent="0.25">
      <c r="A554" s="59" t="s">
        <v>1019</v>
      </c>
      <c r="B554" s="71" t="s">
        <v>1048</v>
      </c>
      <c r="C554" s="92" t="s">
        <v>1049</v>
      </c>
      <c r="D554" s="123">
        <v>29.354745603600001</v>
      </c>
      <c r="E554" s="74">
        <f t="shared" si="378"/>
        <v>29.82381372</v>
      </c>
      <c r="F554" s="74">
        <f t="shared" si="379"/>
        <v>2.4858315800000002</v>
      </c>
      <c r="G554" s="74">
        <f t="shared" si="379"/>
        <v>26.868914020000002</v>
      </c>
      <c r="H554" s="74">
        <f t="shared" si="379"/>
        <v>0</v>
      </c>
      <c r="I554" s="74">
        <f t="shared" si="379"/>
        <v>0.46906812000000003</v>
      </c>
      <c r="J554" s="74">
        <f t="shared" si="380"/>
        <v>2.2096280700000004</v>
      </c>
      <c r="K554" s="123">
        <v>2.2096280700000004</v>
      </c>
      <c r="L554" s="123">
        <v>0</v>
      </c>
      <c r="M554" s="123">
        <v>0</v>
      </c>
      <c r="N554" s="123">
        <v>0</v>
      </c>
      <c r="O554" s="74">
        <f t="shared" si="381"/>
        <v>19.434914880000001</v>
      </c>
      <c r="P554" s="123">
        <v>0</v>
      </c>
      <c r="Q554" s="123">
        <v>19.434914880000001</v>
      </c>
      <c r="R554" s="123">
        <v>0</v>
      </c>
      <c r="S554" s="123">
        <v>0</v>
      </c>
      <c r="T554" s="74">
        <f t="shared" si="382"/>
        <v>4.9176323699999998</v>
      </c>
      <c r="U554" s="123">
        <v>0</v>
      </c>
      <c r="V554" s="123">
        <v>4.4485642499999996</v>
      </c>
      <c r="W554" s="123">
        <v>0</v>
      </c>
      <c r="X554" s="123">
        <v>0.46906812000000003</v>
      </c>
      <c r="Y554" s="74">
        <f t="shared" si="383"/>
        <v>3.2616383999999998</v>
      </c>
      <c r="Z554" s="123">
        <v>0.27620350999999999</v>
      </c>
      <c r="AA554" s="123">
        <v>2.9854348900000001</v>
      </c>
      <c r="AB554" s="123">
        <v>0</v>
      </c>
      <c r="AC554" s="123">
        <v>0</v>
      </c>
      <c r="AD554" s="123">
        <v>27.180319999999998</v>
      </c>
      <c r="AE554" s="74">
        <f t="shared" si="384"/>
        <v>27.649388120000001</v>
      </c>
      <c r="AF554" s="74">
        <f t="shared" si="385"/>
        <v>2.3016959099999998</v>
      </c>
      <c r="AG554" s="74">
        <f t="shared" si="385"/>
        <v>24.878624090000002</v>
      </c>
      <c r="AH554" s="74">
        <f t="shared" si="385"/>
        <v>0</v>
      </c>
      <c r="AI554" s="74">
        <f t="shared" si="385"/>
        <v>0.46906812000000003</v>
      </c>
      <c r="AJ554" s="74">
        <f t="shared" si="386"/>
        <v>2.3016959099999998</v>
      </c>
      <c r="AK554" s="123">
        <v>2.3016959099999998</v>
      </c>
      <c r="AL554" s="123">
        <v>0</v>
      </c>
      <c r="AM554" s="123">
        <v>0</v>
      </c>
      <c r="AN554" s="123">
        <v>0</v>
      </c>
      <c r="AO554" s="74">
        <f t="shared" si="387"/>
        <v>0</v>
      </c>
      <c r="AP554" s="123">
        <v>0</v>
      </c>
      <c r="AQ554" s="123">
        <v>0</v>
      </c>
      <c r="AR554" s="123">
        <v>0</v>
      </c>
      <c r="AS554" s="123">
        <v>0</v>
      </c>
      <c r="AT554" s="74">
        <f t="shared" si="388"/>
        <v>25.347692210000002</v>
      </c>
      <c r="AU554" s="123">
        <v>0</v>
      </c>
      <c r="AV554" s="123">
        <v>24.878624090000002</v>
      </c>
      <c r="AW554" s="123">
        <v>0</v>
      </c>
      <c r="AX554" s="123">
        <v>0.46906812000000003</v>
      </c>
      <c r="AY554" s="74">
        <f t="shared" si="389"/>
        <v>0</v>
      </c>
      <c r="AZ554" s="123">
        <v>0</v>
      </c>
      <c r="BA554" s="123">
        <v>0</v>
      </c>
      <c r="BB554" s="123">
        <v>0</v>
      </c>
      <c r="BC554" s="123">
        <v>0</v>
      </c>
      <c r="BD554" s="19"/>
      <c r="BE554" s="19"/>
      <c r="BF554" s="40"/>
      <c r="BG554" s="52"/>
      <c r="BH554" s="52"/>
      <c r="BI554" s="52"/>
      <c r="BJ554" s="41"/>
      <c r="BK554" s="1"/>
      <c r="BL554" s="1"/>
      <c r="BM554" s="19"/>
    </row>
    <row r="555" spans="1:65" ht="31.5" x14ac:dyDescent="0.25">
      <c r="A555" s="59" t="s">
        <v>1019</v>
      </c>
      <c r="B555" s="71" t="s">
        <v>1050</v>
      </c>
      <c r="C555" s="92" t="s">
        <v>1051</v>
      </c>
      <c r="D555" s="123">
        <v>12.12404433</v>
      </c>
      <c r="E555" s="74">
        <f t="shared" si="378"/>
        <v>12.12404433</v>
      </c>
      <c r="F555" s="74">
        <f t="shared" si="379"/>
        <v>0</v>
      </c>
      <c r="G555" s="74">
        <f t="shared" si="379"/>
        <v>12.12404433</v>
      </c>
      <c r="H555" s="74">
        <f t="shared" si="379"/>
        <v>0</v>
      </c>
      <c r="I555" s="74">
        <f t="shared" si="379"/>
        <v>0</v>
      </c>
      <c r="J555" s="74">
        <f t="shared" si="380"/>
        <v>12.12404433</v>
      </c>
      <c r="K555" s="123">
        <v>0</v>
      </c>
      <c r="L555" s="123">
        <v>12.12404433</v>
      </c>
      <c r="M555" s="123">
        <v>0</v>
      </c>
      <c r="N555" s="123">
        <v>0</v>
      </c>
      <c r="O555" s="74">
        <f t="shared" si="381"/>
        <v>0</v>
      </c>
      <c r="P555" s="123">
        <v>0</v>
      </c>
      <c r="Q555" s="123">
        <v>0</v>
      </c>
      <c r="R555" s="123">
        <v>0</v>
      </c>
      <c r="S555" s="123">
        <v>0</v>
      </c>
      <c r="T555" s="74">
        <f t="shared" si="382"/>
        <v>0</v>
      </c>
      <c r="U555" s="123">
        <v>0</v>
      </c>
      <c r="V555" s="123">
        <v>0</v>
      </c>
      <c r="W555" s="123">
        <v>0</v>
      </c>
      <c r="X555" s="123">
        <v>0</v>
      </c>
      <c r="Y555" s="74">
        <f t="shared" si="383"/>
        <v>0</v>
      </c>
      <c r="Z555" s="123">
        <v>0</v>
      </c>
      <c r="AA555" s="123">
        <v>0</v>
      </c>
      <c r="AB555" s="123">
        <v>0</v>
      </c>
      <c r="AC555" s="123">
        <v>0</v>
      </c>
      <c r="AD555" s="123">
        <v>0</v>
      </c>
      <c r="AE555" s="74">
        <f t="shared" si="384"/>
        <v>0</v>
      </c>
      <c r="AF555" s="74">
        <f t="shared" si="385"/>
        <v>0</v>
      </c>
      <c r="AG555" s="74">
        <f t="shared" si="385"/>
        <v>0</v>
      </c>
      <c r="AH555" s="74">
        <f t="shared" si="385"/>
        <v>0</v>
      </c>
      <c r="AI555" s="74">
        <f t="shared" si="385"/>
        <v>0</v>
      </c>
      <c r="AJ555" s="74">
        <f t="shared" si="386"/>
        <v>0</v>
      </c>
      <c r="AK555" s="123">
        <v>0</v>
      </c>
      <c r="AL555" s="123">
        <v>0</v>
      </c>
      <c r="AM555" s="123">
        <v>0</v>
      </c>
      <c r="AN555" s="123">
        <v>0</v>
      </c>
      <c r="AO555" s="74">
        <f t="shared" si="387"/>
        <v>0</v>
      </c>
      <c r="AP555" s="123">
        <v>0</v>
      </c>
      <c r="AQ555" s="123">
        <v>0</v>
      </c>
      <c r="AR555" s="123">
        <v>0</v>
      </c>
      <c r="AS555" s="123">
        <v>0</v>
      </c>
      <c r="AT555" s="74">
        <f t="shared" si="388"/>
        <v>0</v>
      </c>
      <c r="AU555" s="123">
        <v>0</v>
      </c>
      <c r="AV555" s="123">
        <v>0</v>
      </c>
      <c r="AW555" s="123">
        <v>0</v>
      </c>
      <c r="AX555" s="123">
        <v>0</v>
      </c>
      <c r="AY555" s="74">
        <f t="shared" si="389"/>
        <v>0</v>
      </c>
      <c r="AZ555" s="123">
        <v>0</v>
      </c>
      <c r="BA555" s="123">
        <v>0</v>
      </c>
      <c r="BB555" s="123">
        <v>0</v>
      </c>
      <c r="BC555" s="123">
        <v>0</v>
      </c>
      <c r="BD555" s="19"/>
      <c r="BE555" s="19"/>
      <c r="BF555" s="40"/>
      <c r="BG555" s="52"/>
      <c r="BH555" s="52"/>
      <c r="BI555" s="52"/>
      <c r="BJ555" s="41"/>
      <c r="BK555" s="1"/>
      <c r="BL555" s="1"/>
      <c r="BM555" s="19"/>
    </row>
    <row r="556" spans="1:65" ht="31.5" x14ac:dyDescent="0.25">
      <c r="A556" s="49" t="s">
        <v>1019</v>
      </c>
      <c r="B556" s="91" t="s">
        <v>1052</v>
      </c>
      <c r="C556" s="56" t="s">
        <v>1053</v>
      </c>
      <c r="D556" s="123">
        <v>1.1279999999999999</v>
      </c>
      <c r="E556" s="74">
        <f t="shared" si="378"/>
        <v>1.1279999999999999</v>
      </c>
      <c r="F556" s="74">
        <f t="shared" si="379"/>
        <v>0</v>
      </c>
      <c r="G556" s="74">
        <f t="shared" si="379"/>
        <v>1.1279999999999999</v>
      </c>
      <c r="H556" s="74">
        <f t="shared" si="379"/>
        <v>0</v>
      </c>
      <c r="I556" s="74">
        <f t="shared" si="379"/>
        <v>0</v>
      </c>
      <c r="J556" s="74">
        <f t="shared" si="380"/>
        <v>1.1279999999999999</v>
      </c>
      <c r="K556" s="123">
        <v>0</v>
      </c>
      <c r="L556" s="123">
        <v>1.1279999999999999</v>
      </c>
      <c r="M556" s="123">
        <v>0</v>
      </c>
      <c r="N556" s="123">
        <v>0</v>
      </c>
      <c r="O556" s="74">
        <f t="shared" si="381"/>
        <v>0</v>
      </c>
      <c r="P556" s="123">
        <v>0</v>
      </c>
      <c r="Q556" s="123">
        <v>0</v>
      </c>
      <c r="R556" s="123">
        <v>0</v>
      </c>
      <c r="S556" s="123">
        <v>0</v>
      </c>
      <c r="T556" s="74">
        <f t="shared" si="382"/>
        <v>0</v>
      </c>
      <c r="U556" s="123">
        <v>0</v>
      </c>
      <c r="V556" s="123">
        <v>0</v>
      </c>
      <c r="W556" s="123">
        <v>0</v>
      </c>
      <c r="X556" s="123">
        <v>0</v>
      </c>
      <c r="Y556" s="74">
        <f t="shared" si="383"/>
        <v>0</v>
      </c>
      <c r="Z556" s="123">
        <v>0</v>
      </c>
      <c r="AA556" s="123">
        <v>0</v>
      </c>
      <c r="AB556" s="123">
        <v>0</v>
      </c>
      <c r="AC556" s="123">
        <v>0</v>
      </c>
      <c r="AD556" s="123">
        <v>0</v>
      </c>
      <c r="AE556" s="74">
        <f t="shared" si="384"/>
        <v>0</v>
      </c>
      <c r="AF556" s="74">
        <f t="shared" si="385"/>
        <v>0</v>
      </c>
      <c r="AG556" s="74">
        <f t="shared" si="385"/>
        <v>0</v>
      </c>
      <c r="AH556" s="74">
        <f t="shared" si="385"/>
        <v>0</v>
      </c>
      <c r="AI556" s="74">
        <f t="shared" si="385"/>
        <v>0</v>
      </c>
      <c r="AJ556" s="74">
        <f t="shared" si="386"/>
        <v>0</v>
      </c>
      <c r="AK556" s="123">
        <v>0</v>
      </c>
      <c r="AL556" s="123">
        <v>0</v>
      </c>
      <c r="AM556" s="123">
        <v>0</v>
      </c>
      <c r="AN556" s="123">
        <v>0</v>
      </c>
      <c r="AO556" s="74">
        <f t="shared" si="387"/>
        <v>0</v>
      </c>
      <c r="AP556" s="123">
        <v>0</v>
      </c>
      <c r="AQ556" s="123">
        <v>0</v>
      </c>
      <c r="AR556" s="123">
        <v>0</v>
      </c>
      <c r="AS556" s="123">
        <v>0</v>
      </c>
      <c r="AT556" s="74">
        <f t="shared" si="388"/>
        <v>0</v>
      </c>
      <c r="AU556" s="123">
        <v>0</v>
      </c>
      <c r="AV556" s="123">
        <v>0</v>
      </c>
      <c r="AW556" s="123">
        <v>0</v>
      </c>
      <c r="AX556" s="123">
        <v>0</v>
      </c>
      <c r="AY556" s="74">
        <f t="shared" si="389"/>
        <v>0</v>
      </c>
      <c r="AZ556" s="123">
        <v>0</v>
      </c>
      <c r="BA556" s="123">
        <v>0</v>
      </c>
      <c r="BB556" s="123">
        <v>0</v>
      </c>
      <c r="BC556" s="123">
        <v>0</v>
      </c>
      <c r="BD556" s="19"/>
      <c r="BE556" s="19"/>
      <c r="BF556" s="40"/>
      <c r="BG556" s="52"/>
      <c r="BH556" s="52"/>
      <c r="BI556" s="52"/>
      <c r="BJ556" s="41"/>
      <c r="BK556" s="1"/>
      <c r="BL556" s="1"/>
      <c r="BM556" s="19"/>
    </row>
    <row r="557" spans="1:65" ht="30.75" customHeight="1" x14ac:dyDescent="0.25">
      <c r="A557" s="93" t="s">
        <v>1019</v>
      </c>
      <c r="B557" s="94" t="s">
        <v>1054</v>
      </c>
      <c r="C557" s="95" t="s">
        <v>1055</v>
      </c>
      <c r="D557" s="123">
        <v>39.904883587999997</v>
      </c>
      <c r="E557" s="74">
        <f>SUBTOTAL(9,F557:I557)</f>
        <v>4.8446369699999998</v>
      </c>
      <c r="F557" s="74">
        <f t="shared" si="379"/>
        <v>0.32</v>
      </c>
      <c r="G557" s="74">
        <f t="shared" si="379"/>
        <v>3.2075200000000001</v>
      </c>
      <c r="H557" s="74">
        <f t="shared" si="379"/>
        <v>0</v>
      </c>
      <c r="I557" s="74">
        <f t="shared" si="379"/>
        <v>1.3171169700000001</v>
      </c>
      <c r="J557" s="74">
        <f t="shared" si="380"/>
        <v>0</v>
      </c>
      <c r="K557" s="123">
        <v>0</v>
      </c>
      <c r="L557" s="123">
        <v>0</v>
      </c>
      <c r="M557" s="123">
        <v>0</v>
      </c>
      <c r="N557" s="123">
        <v>0</v>
      </c>
      <c r="O557" s="74">
        <f>SUBTOTAL(9,P557:S557)</f>
        <v>0.45</v>
      </c>
      <c r="P557" s="123">
        <v>0</v>
      </c>
      <c r="Q557" s="123">
        <v>0</v>
      </c>
      <c r="R557" s="123">
        <v>0</v>
      </c>
      <c r="S557" s="123">
        <v>0.45</v>
      </c>
      <c r="T557" s="74">
        <f t="shared" si="382"/>
        <v>0.6</v>
      </c>
      <c r="U557" s="123">
        <v>0</v>
      </c>
      <c r="V557" s="123">
        <v>0</v>
      </c>
      <c r="W557" s="123">
        <v>0</v>
      </c>
      <c r="X557" s="123">
        <v>0.6</v>
      </c>
      <c r="Y557" s="74">
        <f t="shared" si="383"/>
        <v>3.79463697</v>
      </c>
      <c r="Z557" s="123">
        <v>0.32</v>
      </c>
      <c r="AA557" s="123">
        <v>3.2075200000000001</v>
      </c>
      <c r="AB557" s="123">
        <v>0</v>
      </c>
      <c r="AC557" s="123">
        <v>0.26711697000000001</v>
      </c>
      <c r="AD557" s="123">
        <v>33.56197495</v>
      </c>
      <c r="AE557" s="74">
        <f t="shared" si="384"/>
        <v>1.8474317599999999</v>
      </c>
      <c r="AF557" s="74">
        <f t="shared" si="385"/>
        <v>0</v>
      </c>
      <c r="AG557" s="74">
        <f t="shared" si="385"/>
        <v>0</v>
      </c>
      <c r="AH557" s="74">
        <f t="shared" si="385"/>
        <v>0</v>
      </c>
      <c r="AI557" s="74">
        <f t="shared" si="385"/>
        <v>1.8474317599999999</v>
      </c>
      <c r="AJ557" s="74">
        <f t="shared" si="386"/>
        <v>0</v>
      </c>
      <c r="AK557" s="123">
        <v>0</v>
      </c>
      <c r="AL557" s="123">
        <v>0</v>
      </c>
      <c r="AM557" s="123">
        <v>0</v>
      </c>
      <c r="AN557" s="123">
        <v>0</v>
      </c>
      <c r="AO557" s="74">
        <f t="shared" si="387"/>
        <v>0.45</v>
      </c>
      <c r="AP557" s="123">
        <v>0</v>
      </c>
      <c r="AQ557" s="123">
        <v>0</v>
      </c>
      <c r="AR557" s="123">
        <v>0</v>
      </c>
      <c r="AS557" s="123">
        <v>0.45</v>
      </c>
      <c r="AT557" s="74">
        <f t="shared" si="388"/>
        <v>0.60000000000000009</v>
      </c>
      <c r="AU557" s="123">
        <v>0</v>
      </c>
      <c r="AV557" s="123">
        <v>0</v>
      </c>
      <c r="AW557" s="123">
        <v>0</v>
      </c>
      <c r="AX557" s="123">
        <v>0.60000000000000009</v>
      </c>
      <c r="AY557" s="74">
        <f t="shared" si="389"/>
        <v>0.79743175999999982</v>
      </c>
      <c r="AZ557" s="123">
        <v>0</v>
      </c>
      <c r="BA557" s="123">
        <v>0</v>
      </c>
      <c r="BB557" s="123">
        <v>0</v>
      </c>
      <c r="BC557" s="123">
        <v>0.79743175999999982</v>
      </c>
      <c r="BD557" s="19"/>
      <c r="BE557" s="19"/>
      <c r="BF557" s="40"/>
      <c r="BG557" s="52"/>
      <c r="BH557" s="52"/>
      <c r="BI557" s="52"/>
      <c r="BJ557" s="41"/>
      <c r="BK557" s="1"/>
      <c r="BL557" s="1"/>
      <c r="BM557" s="19"/>
    </row>
    <row r="558" spans="1:65" ht="30.75" customHeight="1" x14ac:dyDescent="0.25">
      <c r="A558" s="93" t="s">
        <v>1019</v>
      </c>
      <c r="B558" s="94" t="s">
        <v>1056</v>
      </c>
      <c r="C558" s="95" t="s">
        <v>1057</v>
      </c>
      <c r="D558" s="123" t="s">
        <v>160</v>
      </c>
      <c r="E558" s="74">
        <f t="shared" ref="E558" si="390">SUBTOTAL(9,F558:I558)</f>
        <v>0.4415</v>
      </c>
      <c r="F558" s="74">
        <f t="shared" si="379"/>
        <v>0</v>
      </c>
      <c r="G558" s="74">
        <f t="shared" si="379"/>
        <v>9.8640000000000005E-2</v>
      </c>
      <c r="H558" s="74">
        <f t="shared" si="379"/>
        <v>0.34286</v>
      </c>
      <c r="I558" s="74">
        <f t="shared" si="379"/>
        <v>0</v>
      </c>
      <c r="J558" s="74">
        <f t="shared" si="380"/>
        <v>0</v>
      </c>
      <c r="K558" s="123">
        <v>0</v>
      </c>
      <c r="L558" s="123">
        <v>0</v>
      </c>
      <c r="M558" s="123">
        <v>0</v>
      </c>
      <c r="N558" s="123">
        <v>0</v>
      </c>
      <c r="O558" s="74">
        <f t="shared" ref="O558" si="391">SUBTOTAL(9,P558:S558)</f>
        <v>0</v>
      </c>
      <c r="P558" s="123">
        <v>0</v>
      </c>
      <c r="Q558" s="123">
        <v>0</v>
      </c>
      <c r="R558" s="123">
        <v>0</v>
      </c>
      <c r="S558" s="123">
        <v>0</v>
      </c>
      <c r="T558" s="74">
        <f t="shared" si="382"/>
        <v>0</v>
      </c>
      <c r="U558" s="123">
        <v>0</v>
      </c>
      <c r="V558" s="123">
        <v>0</v>
      </c>
      <c r="W558" s="123">
        <v>0</v>
      </c>
      <c r="X558" s="123">
        <v>0</v>
      </c>
      <c r="Y558" s="74">
        <f t="shared" si="383"/>
        <v>0.4415</v>
      </c>
      <c r="Z558" s="123">
        <v>0</v>
      </c>
      <c r="AA558" s="123">
        <v>9.8640000000000005E-2</v>
      </c>
      <c r="AB558" s="123">
        <v>0.34286</v>
      </c>
      <c r="AC558" s="123">
        <v>0</v>
      </c>
      <c r="AD558" s="123" t="s">
        <v>160</v>
      </c>
      <c r="AE558" s="74">
        <f t="shared" si="384"/>
        <v>0.36791667</v>
      </c>
      <c r="AF558" s="74">
        <f t="shared" si="385"/>
        <v>0</v>
      </c>
      <c r="AG558" s="74">
        <f t="shared" si="385"/>
        <v>8.2200000000000009E-2</v>
      </c>
      <c r="AH558" s="74">
        <f t="shared" si="385"/>
        <v>0.28571667000000001</v>
      </c>
      <c r="AI558" s="74">
        <f t="shared" si="385"/>
        <v>0</v>
      </c>
      <c r="AJ558" s="74">
        <f t="shared" si="386"/>
        <v>0</v>
      </c>
      <c r="AK558" s="123">
        <v>0</v>
      </c>
      <c r="AL558" s="123">
        <v>0</v>
      </c>
      <c r="AM558" s="123">
        <v>0</v>
      </c>
      <c r="AN558" s="123">
        <v>0</v>
      </c>
      <c r="AO558" s="74">
        <f t="shared" si="387"/>
        <v>0</v>
      </c>
      <c r="AP558" s="123">
        <v>0</v>
      </c>
      <c r="AQ558" s="123">
        <v>0</v>
      </c>
      <c r="AR558" s="123">
        <v>0</v>
      </c>
      <c r="AS558" s="123">
        <v>0</v>
      </c>
      <c r="AT558" s="74">
        <f t="shared" si="388"/>
        <v>0.36791667</v>
      </c>
      <c r="AU558" s="123">
        <v>0</v>
      </c>
      <c r="AV558" s="123">
        <v>8.2200000000000009E-2</v>
      </c>
      <c r="AW558" s="123">
        <v>0.28571667000000001</v>
      </c>
      <c r="AX558" s="123">
        <v>0</v>
      </c>
      <c r="AY558" s="74">
        <f t="shared" si="389"/>
        <v>0</v>
      </c>
      <c r="AZ558" s="123">
        <v>0</v>
      </c>
      <c r="BA558" s="123">
        <v>0</v>
      </c>
      <c r="BB558" s="123">
        <v>0</v>
      </c>
      <c r="BC558" s="123">
        <v>0</v>
      </c>
      <c r="BD558" s="19"/>
      <c r="BE558" s="19"/>
      <c r="BF558" s="40"/>
      <c r="BG558" s="52"/>
      <c r="BH558" s="52"/>
      <c r="BI558" s="52"/>
      <c r="BJ558" s="41"/>
      <c r="BK558" s="1"/>
      <c r="BL558" s="1"/>
      <c r="BM558" s="19"/>
    </row>
    <row r="559" spans="1:65" s="19" customFormat="1" ht="47.25" x14ac:dyDescent="0.25">
      <c r="A559" s="45" t="s">
        <v>1058</v>
      </c>
      <c r="B559" s="48" t="s">
        <v>306</v>
      </c>
      <c r="C559" s="47" t="s">
        <v>79</v>
      </c>
      <c r="D559" s="122">
        <f t="shared" ref="D559:BC559" si="392">D560</f>
        <v>0</v>
      </c>
      <c r="E559" s="122">
        <f t="shared" si="392"/>
        <v>0</v>
      </c>
      <c r="F559" s="122">
        <f t="shared" si="392"/>
        <v>0</v>
      </c>
      <c r="G559" s="122">
        <f t="shared" si="392"/>
        <v>0</v>
      </c>
      <c r="H559" s="122">
        <f t="shared" si="392"/>
        <v>0</v>
      </c>
      <c r="I559" s="122">
        <f t="shared" si="392"/>
        <v>0</v>
      </c>
      <c r="J559" s="122">
        <f t="shared" si="392"/>
        <v>0</v>
      </c>
      <c r="K559" s="122">
        <f t="shared" si="392"/>
        <v>0</v>
      </c>
      <c r="L559" s="122">
        <f t="shared" si="392"/>
        <v>0</v>
      </c>
      <c r="M559" s="122">
        <f t="shared" si="392"/>
        <v>0</v>
      </c>
      <c r="N559" s="122">
        <f t="shared" si="392"/>
        <v>0</v>
      </c>
      <c r="O559" s="122">
        <f t="shared" si="392"/>
        <v>0</v>
      </c>
      <c r="P559" s="122">
        <f t="shared" si="392"/>
        <v>0</v>
      </c>
      <c r="Q559" s="122">
        <f t="shared" si="392"/>
        <v>0</v>
      </c>
      <c r="R559" s="122">
        <f t="shared" si="392"/>
        <v>0</v>
      </c>
      <c r="S559" s="122">
        <f t="shared" si="392"/>
        <v>0</v>
      </c>
      <c r="T559" s="122">
        <f t="shared" si="392"/>
        <v>0</v>
      </c>
      <c r="U559" s="122">
        <f t="shared" si="392"/>
        <v>0</v>
      </c>
      <c r="V559" s="122">
        <f t="shared" si="392"/>
        <v>0</v>
      </c>
      <c r="W559" s="122">
        <f t="shared" si="392"/>
        <v>0</v>
      </c>
      <c r="X559" s="122">
        <f t="shared" si="392"/>
        <v>0</v>
      </c>
      <c r="Y559" s="122">
        <f t="shared" si="392"/>
        <v>0</v>
      </c>
      <c r="Z559" s="122">
        <f t="shared" si="392"/>
        <v>0</v>
      </c>
      <c r="AA559" s="122">
        <f t="shared" si="392"/>
        <v>0</v>
      </c>
      <c r="AB559" s="122">
        <f t="shared" si="392"/>
        <v>0</v>
      </c>
      <c r="AC559" s="122">
        <f t="shared" si="392"/>
        <v>0</v>
      </c>
      <c r="AD559" s="122">
        <f t="shared" si="392"/>
        <v>0</v>
      </c>
      <c r="AE559" s="122">
        <f t="shared" si="392"/>
        <v>0</v>
      </c>
      <c r="AF559" s="122">
        <f t="shared" si="392"/>
        <v>0</v>
      </c>
      <c r="AG559" s="122">
        <f t="shared" si="392"/>
        <v>0</v>
      </c>
      <c r="AH559" s="122">
        <f t="shared" si="392"/>
        <v>0</v>
      </c>
      <c r="AI559" s="122">
        <f t="shared" si="392"/>
        <v>0</v>
      </c>
      <c r="AJ559" s="122">
        <f t="shared" si="392"/>
        <v>0</v>
      </c>
      <c r="AK559" s="122">
        <f t="shared" si="392"/>
        <v>0</v>
      </c>
      <c r="AL559" s="122">
        <f t="shared" si="392"/>
        <v>0</v>
      </c>
      <c r="AM559" s="122">
        <f t="shared" si="392"/>
        <v>0</v>
      </c>
      <c r="AN559" s="122">
        <f t="shared" si="392"/>
        <v>0</v>
      </c>
      <c r="AO559" s="122">
        <f t="shared" si="392"/>
        <v>0</v>
      </c>
      <c r="AP559" s="122">
        <f t="shared" si="392"/>
        <v>0</v>
      </c>
      <c r="AQ559" s="122">
        <f t="shared" si="392"/>
        <v>0</v>
      </c>
      <c r="AR559" s="122">
        <f t="shared" si="392"/>
        <v>0</v>
      </c>
      <c r="AS559" s="122">
        <f t="shared" si="392"/>
        <v>0</v>
      </c>
      <c r="AT559" s="122">
        <f t="shared" si="392"/>
        <v>0</v>
      </c>
      <c r="AU559" s="122">
        <f t="shared" si="392"/>
        <v>0</v>
      </c>
      <c r="AV559" s="122">
        <f t="shared" si="392"/>
        <v>0</v>
      </c>
      <c r="AW559" s="122">
        <f t="shared" si="392"/>
        <v>0</v>
      </c>
      <c r="AX559" s="122">
        <f t="shared" si="392"/>
        <v>0</v>
      </c>
      <c r="AY559" s="122">
        <f t="shared" si="392"/>
        <v>0</v>
      </c>
      <c r="AZ559" s="122">
        <f t="shared" si="392"/>
        <v>0</v>
      </c>
      <c r="BA559" s="122">
        <f t="shared" si="392"/>
        <v>0</v>
      </c>
      <c r="BB559" s="122">
        <f t="shared" si="392"/>
        <v>0</v>
      </c>
      <c r="BC559" s="122">
        <f t="shared" si="392"/>
        <v>0</v>
      </c>
      <c r="BF559" s="40"/>
      <c r="BJ559" s="41"/>
    </row>
    <row r="560" spans="1:65" s="19" customFormat="1" ht="15.75" x14ac:dyDescent="0.25">
      <c r="A560" s="45" t="s">
        <v>1059</v>
      </c>
      <c r="B560" s="48" t="s">
        <v>314</v>
      </c>
      <c r="C560" s="47" t="s">
        <v>79</v>
      </c>
      <c r="D560" s="122">
        <f t="shared" ref="D560:BC560" si="393">D561+D562</f>
        <v>0</v>
      </c>
      <c r="E560" s="122">
        <f t="shared" si="393"/>
        <v>0</v>
      </c>
      <c r="F560" s="122">
        <f t="shared" si="393"/>
        <v>0</v>
      </c>
      <c r="G560" s="122">
        <f t="shared" si="393"/>
        <v>0</v>
      </c>
      <c r="H560" s="122">
        <f t="shared" si="393"/>
        <v>0</v>
      </c>
      <c r="I560" s="122">
        <f t="shared" si="393"/>
        <v>0</v>
      </c>
      <c r="J560" s="122">
        <f t="shared" si="393"/>
        <v>0</v>
      </c>
      <c r="K560" s="122">
        <f t="shared" si="393"/>
        <v>0</v>
      </c>
      <c r="L560" s="122">
        <f t="shared" si="393"/>
        <v>0</v>
      </c>
      <c r="M560" s="122">
        <f t="shared" si="393"/>
        <v>0</v>
      </c>
      <c r="N560" s="122">
        <f t="shared" si="393"/>
        <v>0</v>
      </c>
      <c r="O560" s="122">
        <f t="shared" si="393"/>
        <v>0</v>
      </c>
      <c r="P560" s="122">
        <f t="shared" si="393"/>
        <v>0</v>
      </c>
      <c r="Q560" s="122">
        <f t="shared" si="393"/>
        <v>0</v>
      </c>
      <c r="R560" s="122">
        <f t="shared" si="393"/>
        <v>0</v>
      </c>
      <c r="S560" s="122">
        <f t="shared" si="393"/>
        <v>0</v>
      </c>
      <c r="T560" s="122">
        <f t="shared" si="393"/>
        <v>0</v>
      </c>
      <c r="U560" s="122">
        <f t="shared" si="393"/>
        <v>0</v>
      </c>
      <c r="V560" s="122">
        <f t="shared" si="393"/>
        <v>0</v>
      </c>
      <c r="W560" s="122">
        <f t="shared" si="393"/>
        <v>0</v>
      </c>
      <c r="X560" s="122">
        <f t="shared" si="393"/>
        <v>0</v>
      </c>
      <c r="Y560" s="122">
        <f t="shared" si="393"/>
        <v>0</v>
      </c>
      <c r="Z560" s="122">
        <f t="shared" si="393"/>
        <v>0</v>
      </c>
      <c r="AA560" s="122">
        <f t="shared" si="393"/>
        <v>0</v>
      </c>
      <c r="AB560" s="122">
        <f t="shared" si="393"/>
        <v>0</v>
      </c>
      <c r="AC560" s="122">
        <f t="shared" si="393"/>
        <v>0</v>
      </c>
      <c r="AD560" s="122">
        <f t="shared" si="393"/>
        <v>0</v>
      </c>
      <c r="AE560" s="122">
        <f t="shared" si="393"/>
        <v>0</v>
      </c>
      <c r="AF560" s="122">
        <f t="shared" si="393"/>
        <v>0</v>
      </c>
      <c r="AG560" s="122">
        <f t="shared" si="393"/>
        <v>0</v>
      </c>
      <c r="AH560" s="122">
        <f t="shared" si="393"/>
        <v>0</v>
      </c>
      <c r="AI560" s="122">
        <f t="shared" si="393"/>
        <v>0</v>
      </c>
      <c r="AJ560" s="122">
        <f t="shared" si="393"/>
        <v>0</v>
      </c>
      <c r="AK560" s="122">
        <f t="shared" si="393"/>
        <v>0</v>
      </c>
      <c r="AL560" s="122">
        <f t="shared" si="393"/>
        <v>0</v>
      </c>
      <c r="AM560" s="122">
        <f t="shared" si="393"/>
        <v>0</v>
      </c>
      <c r="AN560" s="122">
        <f t="shared" si="393"/>
        <v>0</v>
      </c>
      <c r="AO560" s="122">
        <f t="shared" si="393"/>
        <v>0</v>
      </c>
      <c r="AP560" s="122">
        <f t="shared" si="393"/>
        <v>0</v>
      </c>
      <c r="AQ560" s="122">
        <f t="shared" si="393"/>
        <v>0</v>
      </c>
      <c r="AR560" s="122">
        <f t="shared" si="393"/>
        <v>0</v>
      </c>
      <c r="AS560" s="122">
        <f t="shared" si="393"/>
        <v>0</v>
      </c>
      <c r="AT560" s="122">
        <f t="shared" si="393"/>
        <v>0</v>
      </c>
      <c r="AU560" s="122">
        <f t="shared" si="393"/>
        <v>0</v>
      </c>
      <c r="AV560" s="122">
        <f t="shared" si="393"/>
        <v>0</v>
      </c>
      <c r="AW560" s="122">
        <f t="shared" si="393"/>
        <v>0</v>
      </c>
      <c r="AX560" s="122">
        <f t="shared" si="393"/>
        <v>0</v>
      </c>
      <c r="AY560" s="122">
        <f t="shared" si="393"/>
        <v>0</v>
      </c>
      <c r="AZ560" s="122">
        <f t="shared" si="393"/>
        <v>0</v>
      </c>
      <c r="BA560" s="122">
        <f t="shared" si="393"/>
        <v>0</v>
      </c>
      <c r="BB560" s="122">
        <f t="shared" si="393"/>
        <v>0</v>
      </c>
      <c r="BC560" s="122">
        <f t="shared" si="393"/>
        <v>0</v>
      </c>
      <c r="BF560" s="40"/>
      <c r="BJ560" s="41"/>
    </row>
    <row r="561" spans="1:65" s="19" customFormat="1" ht="47.25" x14ac:dyDescent="0.25">
      <c r="A561" s="45" t="s">
        <v>1060</v>
      </c>
      <c r="B561" s="48" t="s">
        <v>310</v>
      </c>
      <c r="C561" s="47" t="s">
        <v>79</v>
      </c>
      <c r="D561" s="122">
        <v>0</v>
      </c>
      <c r="E561" s="122">
        <v>0</v>
      </c>
      <c r="F561" s="122">
        <v>0</v>
      </c>
      <c r="G561" s="122">
        <v>0</v>
      </c>
      <c r="H561" s="122">
        <v>0</v>
      </c>
      <c r="I561" s="122">
        <v>0</v>
      </c>
      <c r="J561" s="122">
        <v>0</v>
      </c>
      <c r="K561" s="122">
        <v>0</v>
      </c>
      <c r="L561" s="122">
        <v>0</v>
      </c>
      <c r="M561" s="122">
        <v>0</v>
      </c>
      <c r="N561" s="122">
        <v>0</v>
      </c>
      <c r="O561" s="122">
        <v>0</v>
      </c>
      <c r="P561" s="122">
        <v>0</v>
      </c>
      <c r="Q561" s="122">
        <v>0</v>
      </c>
      <c r="R561" s="122">
        <v>0</v>
      </c>
      <c r="S561" s="122">
        <v>0</v>
      </c>
      <c r="T561" s="122">
        <v>0</v>
      </c>
      <c r="U561" s="122">
        <v>0</v>
      </c>
      <c r="V561" s="122">
        <v>0</v>
      </c>
      <c r="W561" s="122">
        <v>0</v>
      </c>
      <c r="X561" s="122">
        <v>0</v>
      </c>
      <c r="Y561" s="122">
        <v>0</v>
      </c>
      <c r="Z561" s="122">
        <v>0</v>
      </c>
      <c r="AA561" s="122">
        <v>0</v>
      </c>
      <c r="AB561" s="122">
        <v>0</v>
      </c>
      <c r="AC561" s="122">
        <v>0</v>
      </c>
      <c r="AD561" s="122">
        <v>0</v>
      </c>
      <c r="AE561" s="122">
        <v>0</v>
      </c>
      <c r="AF561" s="122">
        <v>0</v>
      </c>
      <c r="AG561" s="122">
        <v>0</v>
      </c>
      <c r="AH561" s="122">
        <v>0</v>
      </c>
      <c r="AI561" s="122">
        <v>0</v>
      </c>
      <c r="AJ561" s="122">
        <v>0</v>
      </c>
      <c r="AK561" s="122">
        <v>0</v>
      </c>
      <c r="AL561" s="122">
        <v>0</v>
      </c>
      <c r="AM561" s="122">
        <v>0</v>
      </c>
      <c r="AN561" s="122">
        <v>0</v>
      </c>
      <c r="AO561" s="122">
        <v>0</v>
      </c>
      <c r="AP561" s="122">
        <v>0</v>
      </c>
      <c r="AQ561" s="122">
        <v>0</v>
      </c>
      <c r="AR561" s="122">
        <v>0</v>
      </c>
      <c r="AS561" s="122">
        <v>0</v>
      </c>
      <c r="AT561" s="122">
        <v>0</v>
      </c>
      <c r="AU561" s="122">
        <v>0</v>
      </c>
      <c r="AV561" s="122">
        <v>0</v>
      </c>
      <c r="AW561" s="122">
        <v>0</v>
      </c>
      <c r="AX561" s="122">
        <v>0</v>
      </c>
      <c r="AY561" s="122">
        <v>0</v>
      </c>
      <c r="AZ561" s="122">
        <v>0</v>
      </c>
      <c r="BA561" s="122">
        <v>0</v>
      </c>
      <c r="BB561" s="122">
        <v>0</v>
      </c>
      <c r="BC561" s="122">
        <v>0</v>
      </c>
      <c r="BF561" s="40"/>
      <c r="BJ561" s="41"/>
    </row>
    <row r="562" spans="1:65" s="19" customFormat="1" ht="47.25" x14ac:dyDescent="0.25">
      <c r="A562" s="45" t="s">
        <v>1061</v>
      </c>
      <c r="B562" s="48" t="s">
        <v>312</v>
      </c>
      <c r="C562" s="47" t="s">
        <v>79</v>
      </c>
      <c r="D562" s="122">
        <v>0</v>
      </c>
      <c r="E562" s="122">
        <v>0</v>
      </c>
      <c r="F562" s="122">
        <v>0</v>
      </c>
      <c r="G562" s="122">
        <v>0</v>
      </c>
      <c r="H562" s="122">
        <v>0</v>
      </c>
      <c r="I562" s="122">
        <v>0</v>
      </c>
      <c r="J562" s="122">
        <v>0</v>
      </c>
      <c r="K562" s="122">
        <v>0</v>
      </c>
      <c r="L562" s="122">
        <v>0</v>
      </c>
      <c r="M562" s="122">
        <v>0</v>
      </c>
      <c r="N562" s="122">
        <v>0</v>
      </c>
      <c r="O562" s="122">
        <v>0</v>
      </c>
      <c r="P562" s="122">
        <v>0</v>
      </c>
      <c r="Q562" s="122">
        <v>0</v>
      </c>
      <c r="R562" s="122">
        <v>0</v>
      </c>
      <c r="S562" s="122">
        <v>0</v>
      </c>
      <c r="T562" s="122">
        <v>0</v>
      </c>
      <c r="U562" s="122">
        <v>0</v>
      </c>
      <c r="V562" s="122">
        <v>0</v>
      </c>
      <c r="W562" s="122">
        <v>0</v>
      </c>
      <c r="X562" s="122">
        <v>0</v>
      </c>
      <c r="Y562" s="122">
        <v>0</v>
      </c>
      <c r="Z562" s="122">
        <v>0</v>
      </c>
      <c r="AA562" s="122">
        <v>0</v>
      </c>
      <c r="AB562" s="122">
        <v>0</v>
      </c>
      <c r="AC562" s="122">
        <v>0</v>
      </c>
      <c r="AD562" s="122">
        <v>0</v>
      </c>
      <c r="AE562" s="122">
        <v>0</v>
      </c>
      <c r="AF562" s="122">
        <v>0</v>
      </c>
      <c r="AG562" s="122">
        <v>0</v>
      </c>
      <c r="AH562" s="122">
        <v>0</v>
      </c>
      <c r="AI562" s="122">
        <v>0</v>
      </c>
      <c r="AJ562" s="122">
        <v>0</v>
      </c>
      <c r="AK562" s="122">
        <v>0</v>
      </c>
      <c r="AL562" s="122">
        <v>0</v>
      </c>
      <c r="AM562" s="122">
        <v>0</v>
      </c>
      <c r="AN562" s="122">
        <v>0</v>
      </c>
      <c r="AO562" s="122">
        <v>0</v>
      </c>
      <c r="AP562" s="122">
        <v>0</v>
      </c>
      <c r="AQ562" s="122">
        <v>0</v>
      </c>
      <c r="AR562" s="122">
        <v>0</v>
      </c>
      <c r="AS562" s="122">
        <v>0</v>
      </c>
      <c r="AT562" s="122">
        <v>0</v>
      </c>
      <c r="AU562" s="122">
        <v>0</v>
      </c>
      <c r="AV562" s="122">
        <v>0</v>
      </c>
      <c r="AW562" s="122">
        <v>0</v>
      </c>
      <c r="AX562" s="122">
        <v>0</v>
      </c>
      <c r="AY562" s="122">
        <v>0</v>
      </c>
      <c r="AZ562" s="122">
        <v>0</v>
      </c>
      <c r="BA562" s="122">
        <v>0</v>
      </c>
      <c r="BB562" s="122">
        <v>0</v>
      </c>
      <c r="BC562" s="122">
        <v>0</v>
      </c>
      <c r="BF562" s="40"/>
      <c r="BJ562" s="41"/>
    </row>
    <row r="563" spans="1:65" s="19" customFormat="1" ht="15.75" x14ac:dyDescent="0.25">
      <c r="A563" s="45" t="s">
        <v>1062</v>
      </c>
      <c r="B563" s="48" t="s">
        <v>314</v>
      </c>
      <c r="C563" s="47" t="s">
        <v>79</v>
      </c>
      <c r="D563" s="122">
        <v>0</v>
      </c>
      <c r="E563" s="122">
        <v>0</v>
      </c>
      <c r="F563" s="122">
        <v>0</v>
      </c>
      <c r="G563" s="122">
        <v>0</v>
      </c>
      <c r="H563" s="122">
        <v>0</v>
      </c>
      <c r="I563" s="122">
        <v>0</v>
      </c>
      <c r="J563" s="122">
        <v>0</v>
      </c>
      <c r="K563" s="122">
        <v>0</v>
      </c>
      <c r="L563" s="122">
        <v>0</v>
      </c>
      <c r="M563" s="122">
        <v>0</v>
      </c>
      <c r="N563" s="122">
        <v>0</v>
      </c>
      <c r="O563" s="122">
        <v>0</v>
      </c>
      <c r="P563" s="122">
        <v>0</v>
      </c>
      <c r="Q563" s="122">
        <v>0</v>
      </c>
      <c r="R563" s="122">
        <v>0</v>
      </c>
      <c r="S563" s="122">
        <v>0</v>
      </c>
      <c r="T563" s="122">
        <v>0</v>
      </c>
      <c r="U563" s="122">
        <v>0</v>
      </c>
      <c r="V563" s="122">
        <v>0</v>
      </c>
      <c r="W563" s="122">
        <v>0</v>
      </c>
      <c r="X563" s="122">
        <v>0</v>
      </c>
      <c r="Y563" s="122">
        <v>0</v>
      </c>
      <c r="Z563" s="122">
        <v>0</v>
      </c>
      <c r="AA563" s="122">
        <v>0</v>
      </c>
      <c r="AB563" s="122">
        <v>0</v>
      </c>
      <c r="AC563" s="122">
        <v>0</v>
      </c>
      <c r="AD563" s="122">
        <v>0</v>
      </c>
      <c r="AE563" s="122">
        <v>0</v>
      </c>
      <c r="AF563" s="122">
        <v>0</v>
      </c>
      <c r="AG563" s="122">
        <v>0</v>
      </c>
      <c r="AH563" s="122">
        <v>0</v>
      </c>
      <c r="AI563" s="122">
        <v>0</v>
      </c>
      <c r="AJ563" s="122">
        <v>0</v>
      </c>
      <c r="AK563" s="122">
        <v>0</v>
      </c>
      <c r="AL563" s="122">
        <v>0</v>
      </c>
      <c r="AM563" s="122">
        <v>0</v>
      </c>
      <c r="AN563" s="122">
        <v>0</v>
      </c>
      <c r="AO563" s="122">
        <v>0</v>
      </c>
      <c r="AP563" s="122">
        <v>0</v>
      </c>
      <c r="AQ563" s="122">
        <v>0</v>
      </c>
      <c r="AR563" s="122">
        <v>0</v>
      </c>
      <c r="AS563" s="122">
        <v>0</v>
      </c>
      <c r="AT563" s="122">
        <v>0</v>
      </c>
      <c r="AU563" s="122">
        <v>0</v>
      </c>
      <c r="AV563" s="122">
        <v>0</v>
      </c>
      <c r="AW563" s="122">
        <v>0</v>
      </c>
      <c r="AX563" s="122">
        <v>0</v>
      </c>
      <c r="AY563" s="122">
        <v>0</v>
      </c>
      <c r="AZ563" s="122">
        <v>0</v>
      </c>
      <c r="BA563" s="122">
        <v>0</v>
      </c>
      <c r="BB563" s="122">
        <v>0</v>
      </c>
      <c r="BC563" s="122">
        <v>0</v>
      </c>
      <c r="BF563" s="40"/>
      <c r="BJ563" s="41"/>
    </row>
    <row r="564" spans="1:65" s="19" customFormat="1" ht="47.25" x14ac:dyDescent="0.25">
      <c r="A564" s="45" t="s">
        <v>1063</v>
      </c>
      <c r="B564" s="48" t="s">
        <v>310</v>
      </c>
      <c r="C564" s="47" t="s">
        <v>79</v>
      </c>
      <c r="D564" s="122">
        <v>0</v>
      </c>
      <c r="E564" s="122">
        <v>0</v>
      </c>
      <c r="F564" s="122">
        <v>0</v>
      </c>
      <c r="G564" s="122">
        <v>0</v>
      </c>
      <c r="H564" s="122">
        <v>0</v>
      </c>
      <c r="I564" s="122">
        <v>0</v>
      </c>
      <c r="J564" s="122">
        <v>0</v>
      </c>
      <c r="K564" s="122">
        <v>0</v>
      </c>
      <c r="L564" s="122">
        <v>0</v>
      </c>
      <c r="M564" s="122">
        <v>0</v>
      </c>
      <c r="N564" s="122">
        <v>0</v>
      </c>
      <c r="O564" s="122">
        <v>0</v>
      </c>
      <c r="P564" s="122">
        <v>0</v>
      </c>
      <c r="Q564" s="122">
        <v>0</v>
      </c>
      <c r="R564" s="122">
        <v>0</v>
      </c>
      <c r="S564" s="122">
        <v>0</v>
      </c>
      <c r="T564" s="122">
        <v>0</v>
      </c>
      <c r="U564" s="122">
        <v>0</v>
      </c>
      <c r="V564" s="122">
        <v>0</v>
      </c>
      <c r="W564" s="122">
        <v>0</v>
      </c>
      <c r="X564" s="122">
        <v>0</v>
      </c>
      <c r="Y564" s="122">
        <v>0</v>
      </c>
      <c r="Z564" s="122">
        <v>0</v>
      </c>
      <c r="AA564" s="122">
        <v>0</v>
      </c>
      <c r="AB564" s="122">
        <v>0</v>
      </c>
      <c r="AC564" s="122">
        <v>0</v>
      </c>
      <c r="AD564" s="122">
        <v>0</v>
      </c>
      <c r="AE564" s="122">
        <v>0</v>
      </c>
      <c r="AF564" s="122">
        <v>0</v>
      </c>
      <c r="AG564" s="122">
        <v>0</v>
      </c>
      <c r="AH564" s="122">
        <v>0</v>
      </c>
      <c r="AI564" s="122">
        <v>0</v>
      </c>
      <c r="AJ564" s="122">
        <v>0</v>
      </c>
      <c r="AK564" s="122">
        <v>0</v>
      </c>
      <c r="AL564" s="122">
        <v>0</v>
      </c>
      <c r="AM564" s="122">
        <v>0</v>
      </c>
      <c r="AN564" s="122">
        <v>0</v>
      </c>
      <c r="AO564" s="122">
        <v>0</v>
      </c>
      <c r="AP564" s="122">
        <v>0</v>
      </c>
      <c r="AQ564" s="122">
        <v>0</v>
      </c>
      <c r="AR564" s="122">
        <v>0</v>
      </c>
      <c r="AS564" s="122">
        <v>0</v>
      </c>
      <c r="AT564" s="122">
        <v>0</v>
      </c>
      <c r="AU564" s="122">
        <v>0</v>
      </c>
      <c r="AV564" s="122">
        <v>0</v>
      </c>
      <c r="AW564" s="122">
        <v>0</v>
      </c>
      <c r="AX564" s="122">
        <v>0</v>
      </c>
      <c r="AY564" s="122">
        <v>0</v>
      </c>
      <c r="AZ564" s="122">
        <v>0</v>
      </c>
      <c r="BA564" s="122">
        <v>0</v>
      </c>
      <c r="BB564" s="122">
        <v>0</v>
      </c>
      <c r="BC564" s="122">
        <v>0</v>
      </c>
      <c r="BF564" s="40"/>
      <c r="BJ564" s="41"/>
    </row>
    <row r="565" spans="1:65" s="19" customFormat="1" ht="47.25" x14ac:dyDescent="0.25">
      <c r="A565" s="45" t="s">
        <v>1064</v>
      </c>
      <c r="B565" s="48" t="s">
        <v>312</v>
      </c>
      <c r="C565" s="47" t="s">
        <v>79</v>
      </c>
      <c r="D565" s="122">
        <v>0</v>
      </c>
      <c r="E565" s="122">
        <v>0</v>
      </c>
      <c r="F565" s="122">
        <v>0</v>
      </c>
      <c r="G565" s="122">
        <v>0</v>
      </c>
      <c r="H565" s="122">
        <v>0</v>
      </c>
      <c r="I565" s="122">
        <v>0</v>
      </c>
      <c r="J565" s="122">
        <v>0</v>
      </c>
      <c r="K565" s="122">
        <v>0</v>
      </c>
      <c r="L565" s="122">
        <v>0</v>
      </c>
      <c r="M565" s="122">
        <v>0</v>
      </c>
      <c r="N565" s="122">
        <v>0</v>
      </c>
      <c r="O565" s="122">
        <v>0</v>
      </c>
      <c r="P565" s="122">
        <v>0</v>
      </c>
      <c r="Q565" s="122">
        <v>0</v>
      </c>
      <c r="R565" s="122">
        <v>0</v>
      </c>
      <c r="S565" s="122">
        <v>0</v>
      </c>
      <c r="T565" s="122">
        <v>0</v>
      </c>
      <c r="U565" s="122">
        <v>0</v>
      </c>
      <c r="V565" s="122">
        <v>0</v>
      </c>
      <c r="W565" s="122">
        <v>0</v>
      </c>
      <c r="X565" s="122">
        <v>0</v>
      </c>
      <c r="Y565" s="122">
        <v>0</v>
      </c>
      <c r="Z565" s="122">
        <v>0</v>
      </c>
      <c r="AA565" s="122">
        <v>0</v>
      </c>
      <c r="AB565" s="122">
        <v>0</v>
      </c>
      <c r="AC565" s="122">
        <v>0</v>
      </c>
      <c r="AD565" s="122">
        <v>0</v>
      </c>
      <c r="AE565" s="122">
        <v>0</v>
      </c>
      <c r="AF565" s="122">
        <v>0</v>
      </c>
      <c r="AG565" s="122">
        <v>0</v>
      </c>
      <c r="AH565" s="122">
        <v>0</v>
      </c>
      <c r="AI565" s="122">
        <v>0</v>
      </c>
      <c r="AJ565" s="122">
        <v>0</v>
      </c>
      <c r="AK565" s="122">
        <v>0</v>
      </c>
      <c r="AL565" s="122">
        <v>0</v>
      </c>
      <c r="AM565" s="122">
        <v>0</v>
      </c>
      <c r="AN565" s="122">
        <v>0</v>
      </c>
      <c r="AO565" s="122">
        <v>0</v>
      </c>
      <c r="AP565" s="122">
        <v>0</v>
      </c>
      <c r="AQ565" s="122">
        <v>0</v>
      </c>
      <c r="AR565" s="122">
        <v>0</v>
      </c>
      <c r="AS565" s="122">
        <v>0</v>
      </c>
      <c r="AT565" s="122">
        <v>0</v>
      </c>
      <c r="AU565" s="122">
        <v>0</v>
      </c>
      <c r="AV565" s="122">
        <v>0</v>
      </c>
      <c r="AW565" s="122">
        <v>0</v>
      </c>
      <c r="AX565" s="122">
        <v>0</v>
      </c>
      <c r="AY565" s="122">
        <v>0</v>
      </c>
      <c r="AZ565" s="122">
        <v>0</v>
      </c>
      <c r="BA565" s="122">
        <v>0</v>
      </c>
      <c r="BB565" s="122">
        <v>0</v>
      </c>
      <c r="BC565" s="122">
        <v>0</v>
      </c>
      <c r="BF565" s="40"/>
      <c r="BJ565" s="41"/>
    </row>
    <row r="566" spans="1:65" s="19" customFormat="1" ht="15.75" x14ac:dyDescent="0.25">
      <c r="A566" s="45" t="s">
        <v>1065</v>
      </c>
      <c r="B566" s="48" t="s">
        <v>318</v>
      </c>
      <c r="C566" s="47" t="s">
        <v>79</v>
      </c>
      <c r="D566" s="122">
        <f t="shared" ref="D566:BC566" si="394">D567+D568+D569+D570</f>
        <v>8.9971278000000002E-2</v>
      </c>
      <c r="E566" s="122">
        <f t="shared" si="394"/>
        <v>8.9971279999999987E-2</v>
      </c>
      <c r="F566" s="122">
        <f t="shared" si="394"/>
        <v>0.17770886999999999</v>
      </c>
      <c r="G566" s="122">
        <f t="shared" si="394"/>
        <v>0</v>
      </c>
      <c r="H566" s="122">
        <f t="shared" si="394"/>
        <v>0</v>
      </c>
      <c r="I566" s="122">
        <f t="shared" si="394"/>
        <v>-8.7737590000000004E-2</v>
      </c>
      <c r="J566" s="122">
        <f t="shared" si="394"/>
        <v>0.17770886999999999</v>
      </c>
      <c r="K566" s="122">
        <f t="shared" si="394"/>
        <v>0.17770886999999999</v>
      </c>
      <c r="L566" s="122">
        <f t="shared" si="394"/>
        <v>0</v>
      </c>
      <c r="M566" s="122">
        <f t="shared" si="394"/>
        <v>0</v>
      </c>
      <c r="N566" s="122">
        <f t="shared" si="394"/>
        <v>0</v>
      </c>
      <c r="O566" s="122">
        <f t="shared" si="394"/>
        <v>-8.7737590000000004E-2</v>
      </c>
      <c r="P566" s="122">
        <f t="shared" si="394"/>
        <v>0</v>
      </c>
      <c r="Q566" s="122">
        <f t="shared" si="394"/>
        <v>0</v>
      </c>
      <c r="R566" s="122">
        <f t="shared" si="394"/>
        <v>0</v>
      </c>
      <c r="S566" s="122">
        <f t="shared" si="394"/>
        <v>-8.7737590000000004E-2</v>
      </c>
      <c r="T566" s="122">
        <f t="shared" si="394"/>
        <v>0</v>
      </c>
      <c r="U566" s="122">
        <f t="shared" si="394"/>
        <v>0</v>
      </c>
      <c r="V566" s="122">
        <f t="shared" si="394"/>
        <v>0</v>
      </c>
      <c r="W566" s="122">
        <f t="shared" si="394"/>
        <v>0</v>
      </c>
      <c r="X566" s="122">
        <f t="shared" si="394"/>
        <v>0</v>
      </c>
      <c r="Y566" s="122">
        <f t="shared" si="394"/>
        <v>0</v>
      </c>
      <c r="Z566" s="122">
        <f t="shared" si="394"/>
        <v>0</v>
      </c>
      <c r="AA566" s="122">
        <f t="shared" si="394"/>
        <v>0</v>
      </c>
      <c r="AB566" s="122">
        <f t="shared" si="394"/>
        <v>0</v>
      </c>
      <c r="AC566" s="122">
        <f t="shared" si="394"/>
        <v>0</v>
      </c>
      <c r="AD566" s="122">
        <f t="shared" si="394"/>
        <v>0</v>
      </c>
      <c r="AE566" s="122">
        <f t="shared" si="394"/>
        <v>0</v>
      </c>
      <c r="AF566" s="122">
        <f t="shared" si="394"/>
        <v>0</v>
      </c>
      <c r="AG566" s="122">
        <f t="shared" si="394"/>
        <v>0</v>
      </c>
      <c r="AH566" s="122">
        <f t="shared" si="394"/>
        <v>0</v>
      </c>
      <c r="AI566" s="122">
        <f t="shared" si="394"/>
        <v>0</v>
      </c>
      <c r="AJ566" s="122">
        <f t="shared" si="394"/>
        <v>7.3114659999999998E-2</v>
      </c>
      <c r="AK566" s="122">
        <f t="shared" si="394"/>
        <v>0</v>
      </c>
      <c r="AL566" s="122">
        <f t="shared" si="394"/>
        <v>0</v>
      </c>
      <c r="AM566" s="122">
        <f t="shared" si="394"/>
        <v>0</v>
      </c>
      <c r="AN566" s="122">
        <f t="shared" si="394"/>
        <v>7.3114659999999998E-2</v>
      </c>
      <c r="AO566" s="122">
        <f t="shared" si="394"/>
        <v>-7.3114659999999998E-2</v>
      </c>
      <c r="AP566" s="122">
        <f t="shared" si="394"/>
        <v>0</v>
      </c>
      <c r="AQ566" s="122">
        <f t="shared" si="394"/>
        <v>0</v>
      </c>
      <c r="AR566" s="122">
        <f t="shared" si="394"/>
        <v>0</v>
      </c>
      <c r="AS566" s="122">
        <f t="shared" si="394"/>
        <v>-7.3114659999999998E-2</v>
      </c>
      <c r="AT566" s="122">
        <f t="shared" si="394"/>
        <v>0</v>
      </c>
      <c r="AU566" s="122">
        <f t="shared" si="394"/>
        <v>0</v>
      </c>
      <c r="AV566" s="122">
        <f t="shared" si="394"/>
        <v>0</v>
      </c>
      <c r="AW566" s="122">
        <f t="shared" si="394"/>
        <v>0</v>
      </c>
      <c r="AX566" s="122">
        <f t="shared" si="394"/>
        <v>0</v>
      </c>
      <c r="AY566" s="122">
        <f t="shared" si="394"/>
        <v>0</v>
      </c>
      <c r="AZ566" s="122">
        <f t="shared" si="394"/>
        <v>0</v>
      </c>
      <c r="BA566" s="122">
        <f t="shared" si="394"/>
        <v>0</v>
      </c>
      <c r="BB566" s="122">
        <f t="shared" si="394"/>
        <v>0</v>
      </c>
      <c r="BC566" s="122">
        <f t="shared" si="394"/>
        <v>0</v>
      </c>
      <c r="BF566" s="40"/>
      <c r="BJ566" s="41"/>
    </row>
    <row r="567" spans="1:65" s="19" customFormat="1" ht="31.5" x14ac:dyDescent="0.25">
      <c r="A567" s="45" t="s">
        <v>1066</v>
      </c>
      <c r="B567" s="54" t="s">
        <v>320</v>
      </c>
      <c r="C567" s="54" t="s">
        <v>79</v>
      </c>
      <c r="D567" s="122">
        <v>0</v>
      </c>
      <c r="E567" s="122">
        <v>0</v>
      </c>
      <c r="F567" s="122">
        <v>0</v>
      </c>
      <c r="G567" s="122">
        <v>0</v>
      </c>
      <c r="H567" s="122">
        <v>0</v>
      </c>
      <c r="I567" s="122">
        <v>0</v>
      </c>
      <c r="J567" s="122">
        <v>0</v>
      </c>
      <c r="K567" s="122">
        <v>0</v>
      </c>
      <c r="L567" s="122">
        <v>0</v>
      </c>
      <c r="M567" s="122">
        <v>0</v>
      </c>
      <c r="N567" s="122">
        <v>0</v>
      </c>
      <c r="O567" s="122">
        <v>0</v>
      </c>
      <c r="P567" s="122">
        <v>0</v>
      </c>
      <c r="Q567" s="122">
        <v>0</v>
      </c>
      <c r="R567" s="122">
        <v>0</v>
      </c>
      <c r="S567" s="122">
        <v>0</v>
      </c>
      <c r="T567" s="122">
        <v>0</v>
      </c>
      <c r="U567" s="122">
        <v>0</v>
      </c>
      <c r="V567" s="122">
        <v>0</v>
      </c>
      <c r="W567" s="122">
        <v>0</v>
      </c>
      <c r="X567" s="122">
        <v>0</v>
      </c>
      <c r="Y567" s="122">
        <v>0</v>
      </c>
      <c r="Z567" s="122">
        <v>0</v>
      </c>
      <c r="AA567" s="122">
        <v>0</v>
      </c>
      <c r="AB567" s="122">
        <v>0</v>
      </c>
      <c r="AC567" s="122">
        <v>0</v>
      </c>
      <c r="AD567" s="122">
        <v>0</v>
      </c>
      <c r="AE567" s="122">
        <v>0</v>
      </c>
      <c r="AF567" s="122">
        <v>0</v>
      </c>
      <c r="AG567" s="122">
        <v>0</v>
      </c>
      <c r="AH567" s="122">
        <v>0</v>
      </c>
      <c r="AI567" s="122">
        <v>0</v>
      </c>
      <c r="AJ567" s="122">
        <v>0</v>
      </c>
      <c r="AK567" s="122">
        <v>0</v>
      </c>
      <c r="AL567" s="122">
        <v>0</v>
      </c>
      <c r="AM567" s="122">
        <v>0</v>
      </c>
      <c r="AN567" s="122">
        <v>0</v>
      </c>
      <c r="AO567" s="122">
        <v>0</v>
      </c>
      <c r="AP567" s="122">
        <v>0</v>
      </c>
      <c r="AQ567" s="122">
        <v>0</v>
      </c>
      <c r="AR567" s="122">
        <v>0</v>
      </c>
      <c r="AS567" s="122">
        <v>0</v>
      </c>
      <c r="AT567" s="122">
        <v>0</v>
      </c>
      <c r="AU567" s="122">
        <v>0</v>
      </c>
      <c r="AV567" s="122">
        <v>0</v>
      </c>
      <c r="AW567" s="122">
        <v>0</v>
      </c>
      <c r="AX567" s="122">
        <v>0</v>
      </c>
      <c r="AY567" s="122">
        <v>0</v>
      </c>
      <c r="AZ567" s="122">
        <v>0</v>
      </c>
      <c r="BA567" s="122">
        <v>0</v>
      </c>
      <c r="BB567" s="122">
        <v>0</v>
      </c>
      <c r="BC567" s="122">
        <v>0</v>
      </c>
      <c r="BF567" s="40"/>
      <c r="BJ567" s="41"/>
    </row>
    <row r="568" spans="1:65" s="19" customFormat="1" ht="15.75" x14ac:dyDescent="0.25">
      <c r="A568" s="45" t="s">
        <v>1067</v>
      </c>
      <c r="B568" s="54" t="s">
        <v>322</v>
      </c>
      <c r="C568" s="54" t="s">
        <v>79</v>
      </c>
      <c r="D568" s="122">
        <v>0</v>
      </c>
      <c r="E568" s="122">
        <v>0</v>
      </c>
      <c r="F568" s="122">
        <v>0</v>
      </c>
      <c r="G568" s="122">
        <v>0</v>
      </c>
      <c r="H568" s="122">
        <v>0</v>
      </c>
      <c r="I568" s="122">
        <v>0</v>
      </c>
      <c r="J568" s="122">
        <v>0</v>
      </c>
      <c r="K568" s="122">
        <v>0</v>
      </c>
      <c r="L568" s="122">
        <v>0</v>
      </c>
      <c r="M568" s="122">
        <v>0</v>
      </c>
      <c r="N568" s="122">
        <v>0</v>
      </c>
      <c r="O568" s="122">
        <v>0</v>
      </c>
      <c r="P568" s="122">
        <v>0</v>
      </c>
      <c r="Q568" s="122">
        <v>0</v>
      </c>
      <c r="R568" s="122">
        <v>0</v>
      </c>
      <c r="S568" s="122">
        <v>0</v>
      </c>
      <c r="T568" s="122">
        <v>0</v>
      </c>
      <c r="U568" s="122">
        <v>0</v>
      </c>
      <c r="V568" s="122">
        <v>0</v>
      </c>
      <c r="W568" s="122">
        <v>0</v>
      </c>
      <c r="X568" s="122">
        <v>0</v>
      </c>
      <c r="Y568" s="122">
        <v>0</v>
      </c>
      <c r="Z568" s="122">
        <v>0</v>
      </c>
      <c r="AA568" s="122">
        <v>0</v>
      </c>
      <c r="AB568" s="122">
        <v>0</v>
      </c>
      <c r="AC568" s="122">
        <v>0</v>
      </c>
      <c r="AD568" s="122">
        <v>0</v>
      </c>
      <c r="AE568" s="122">
        <v>0</v>
      </c>
      <c r="AF568" s="122">
        <v>0</v>
      </c>
      <c r="AG568" s="122">
        <v>0</v>
      </c>
      <c r="AH568" s="122">
        <v>0</v>
      </c>
      <c r="AI568" s="122">
        <v>0</v>
      </c>
      <c r="AJ568" s="122">
        <v>0</v>
      </c>
      <c r="AK568" s="122">
        <v>0</v>
      </c>
      <c r="AL568" s="122">
        <v>0</v>
      </c>
      <c r="AM568" s="122">
        <v>0</v>
      </c>
      <c r="AN568" s="122">
        <v>0</v>
      </c>
      <c r="AO568" s="122">
        <v>0</v>
      </c>
      <c r="AP568" s="122">
        <v>0</v>
      </c>
      <c r="AQ568" s="122">
        <v>0</v>
      </c>
      <c r="AR568" s="122">
        <v>0</v>
      </c>
      <c r="AS568" s="122">
        <v>0</v>
      </c>
      <c r="AT568" s="122">
        <v>0</v>
      </c>
      <c r="AU568" s="122">
        <v>0</v>
      </c>
      <c r="AV568" s="122">
        <v>0</v>
      </c>
      <c r="AW568" s="122">
        <v>0</v>
      </c>
      <c r="AX568" s="122">
        <v>0</v>
      </c>
      <c r="AY568" s="122">
        <v>0</v>
      </c>
      <c r="AZ568" s="122">
        <v>0</v>
      </c>
      <c r="BA568" s="122">
        <v>0</v>
      </c>
      <c r="BB568" s="122">
        <v>0</v>
      </c>
      <c r="BC568" s="122">
        <v>0</v>
      </c>
      <c r="BF568" s="40"/>
      <c r="BJ568" s="41"/>
    </row>
    <row r="569" spans="1:65" s="19" customFormat="1" ht="31.5" x14ac:dyDescent="0.25">
      <c r="A569" s="45" t="s">
        <v>1068</v>
      </c>
      <c r="B569" s="70" t="s">
        <v>326</v>
      </c>
      <c r="C569" s="70" t="s">
        <v>79</v>
      </c>
      <c r="D569" s="122">
        <v>0</v>
      </c>
      <c r="E569" s="122">
        <v>0</v>
      </c>
      <c r="F569" s="122">
        <v>0</v>
      </c>
      <c r="G569" s="122">
        <v>0</v>
      </c>
      <c r="H569" s="122">
        <v>0</v>
      </c>
      <c r="I569" s="122">
        <v>0</v>
      </c>
      <c r="J569" s="122">
        <v>0</v>
      </c>
      <c r="K569" s="122">
        <v>0</v>
      </c>
      <c r="L569" s="122">
        <v>0</v>
      </c>
      <c r="M569" s="122">
        <v>0</v>
      </c>
      <c r="N569" s="122">
        <v>0</v>
      </c>
      <c r="O569" s="122">
        <v>0</v>
      </c>
      <c r="P569" s="122">
        <v>0</v>
      </c>
      <c r="Q569" s="122">
        <v>0</v>
      </c>
      <c r="R569" s="122">
        <v>0</v>
      </c>
      <c r="S569" s="122">
        <v>0</v>
      </c>
      <c r="T569" s="122">
        <v>0</v>
      </c>
      <c r="U569" s="122">
        <v>0</v>
      </c>
      <c r="V569" s="122">
        <v>0</v>
      </c>
      <c r="W569" s="122">
        <v>0</v>
      </c>
      <c r="X569" s="122">
        <v>0</v>
      </c>
      <c r="Y569" s="122">
        <v>0</v>
      </c>
      <c r="Z569" s="122">
        <v>0</v>
      </c>
      <c r="AA569" s="122">
        <v>0</v>
      </c>
      <c r="AB569" s="122">
        <v>0</v>
      </c>
      <c r="AC569" s="122">
        <v>0</v>
      </c>
      <c r="AD569" s="122">
        <v>0</v>
      </c>
      <c r="AE569" s="122">
        <v>0</v>
      </c>
      <c r="AF569" s="122">
        <v>0</v>
      </c>
      <c r="AG569" s="122">
        <v>0</v>
      </c>
      <c r="AH569" s="122">
        <v>0</v>
      </c>
      <c r="AI569" s="122">
        <v>0</v>
      </c>
      <c r="AJ569" s="122">
        <v>0</v>
      </c>
      <c r="AK569" s="122">
        <v>0</v>
      </c>
      <c r="AL569" s="122">
        <v>0</v>
      </c>
      <c r="AM569" s="122">
        <v>0</v>
      </c>
      <c r="AN569" s="122">
        <v>0</v>
      </c>
      <c r="AO569" s="122">
        <v>0</v>
      </c>
      <c r="AP569" s="122">
        <v>0</v>
      </c>
      <c r="AQ569" s="122">
        <v>0</v>
      </c>
      <c r="AR569" s="122">
        <v>0</v>
      </c>
      <c r="AS569" s="122">
        <v>0</v>
      </c>
      <c r="AT569" s="122">
        <v>0</v>
      </c>
      <c r="AU569" s="122">
        <v>0</v>
      </c>
      <c r="AV569" s="122">
        <v>0</v>
      </c>
      <c r="AW569" s="122">
        <v>0</v>
      </c>
      <c r="AX569" s="122">
        <v>0</v>
      </c>
      <c r="AY569" s="122">
        <v>0</v>
      </c>
      <c r="AZ569" s="122">
        <v>0</v>
      </c>
      <c r="BA569" s="122">
        <v>0</v>
      </c>
      <c r="BB569" s="122">
        <v>0</v>
      </c>
      <c r="BC569" s="122">
        <v>0</v>
      </c>
      <c r="BF569" s="40"/>
      <c r="BJ569" s="41"/>
    </row>
    <row r="570" spans="1:65" s="19" customFormat="1" ht="15.75" x14ac:dyDescent="0.25">
      <c r="A570" s="45" t="s">
        <v>1069</v>
      </c>
      <c r="B570" s="48" t="s">
        <v>332</v>
      </c>
      <c r="C570" s="47" t="s">
        <v>79</v>
      </c>
      <c r="D570" s="122">
        <f t="shared" ref="D570:BC570" si="395">SUM(D571:D571)</f>
        <v>8.9971278000000002E-2</v>
      </c>
      <c r="E570" s="122">
        <f t="shared" si="395"/>
        <v>8.9971279999999987E-2</v>
      </c>
      <c r="F570" s="122">
        <f t="shared" si="395"/>
        <v>0.17770886999999999</v>
      </c>
      <c r="G570" s="122">
        <f t="shared" si="395"/>
        <v>0</v>
      </c>
      <c r="H570" s="122">
        <f t="shared" si="395"/>
        <v>0</v>
      </c>
      <c r="I570" s="122">
        <f t="shared" si="395"/>
        <v>-8.7737590000000004E-2</v>
      </c>
      <c r="J570" s="122">
        <f t="shared" si="395"/>
        <v>0.17770886999999999</v>
      </c>
      <c r="K570" s="122">
        <f t="shared" si="395"/>
        <v>0.17770886999999999</v>
      </c>
      <c r="L570" s="122">
        <f t="shared" si="395"/>
        <v>0</v>
      </c>
      <c r="M570" s="122">
        <f t="shared" si="395"/>
        <v>0</v>
      </c>
      <c r="N570" s="122">
        <f t="shared" si="395"/>
        <v>0</v>
      </c>
      <c r="O570" s="122">
        <f t="shared" si="395"/>
        <v>-8.7737590000000004E-2</v>
      </c>
      <c r="P570" s="122">
        <f t="shared" si="395"/>
        <v>0</v>
      </c>
      <c r="Q570" s="122">
        <f t="shared" si="395"/>
        <v>0</v>
      </c>
      <c r="R570" s="122">
        <f t="shared" si="395"/>
        <v>0</v>
      </c>
      <c r="S570" s="122">
        <f t="shared" si="395"/>
        <v>-8.7737590000000004E-2</v>
      </c>
      <c r="T570" s="122">
        <f t="shared" si="395"/>
        <v>0</v>
      </c>
      <c r="U570" s="122">
        <f t="shared" si="395"/>
        <v>0</v>
      </c>
      <c r="V570" s="122">
        <f t="shared" si="395"/>
        <v>0</v>
      </c>
      <c r="W570" s="122">
        <f t="shared" si="395"/>
        <v>0</v>
      </c>
      <c r="X570" s="122">
        <f t="shared" si="395"/>
        <v>0</v>
      </c>
      <c r="Y570" s="122">
        <f t="shared" si="395"/>
        <v>0</v>
      </c>
      <c r="Z570" s="122">
        <f t="shared" si="395"/>
        <v>0</v>
      </c>
      <c r="AA570" s="122">
        <f t="shared" si="395"/>
        <v>0</v>
      </c>
      <c r="AB570" s="122">
        <f t="shared" si="395"/>
        <v>0</v>
      </c>
      <c r="AC570" s="122">
        <f t="shared" si="395"/>
        <v>0</v>
      </c>
      <c r="AD570" s="122">
        <f t="shared" si="395"/>
        <v>0</v>
      </c>
      <c r="AE570" s="122">
        <f t="shared" si="395"/>
        <v>0</v>
      </c>
      <c r="AF570" s="122">
        <f t="shared" si="395"/>
        <v>0</v>
      </c>
      <c r="AG570" s="122">
        <f t="shared" si="395"/>
        <v>0</v>
      </c>
      <c r="AH570" s="122">
        <f t="shared" si="395"/>
        <v>0</v>
      </c>
      <c r="AI570" s="122">
        <f t="shared" si="395"/>
        <v>0</v>
      </c>
      <c r="AJ570" s="122">
        <f t="shared" si="395"/>
        <v>7.3114659999999998E-2</v>
      </c>
      <c r="AK570" s="122">
        <f t="shared" si="395"/>
        <v>0</v>
      </c>
      <c r="AL570" s="122">
        <f t="shared" si="395"/>
        <v>0</v>
      </c>
      <c r="AM570" s="122">
        <f t="shared" si="395"/>
        <v>0</v>
      </c>
      <c r="AN570" s="122">
        <f t="shared" si="395"/>
        <v>7.3114659999999998E-2</v>
      </c>
      <c r="AO570" s="122">
        <f t="shared" si="395"/>
        <v>-7.3114659999999998E-2</v>
      </c>
      <c r="AP570" s="122">
        <f t="shared" si="395"/>
        <v>0</v>
      </c>
      <c r="AQ570" s="122">
        <f t="shared" si="395"/>
        <v>0</v>
      </c>
      <c r="AR570" s="122">
        <f t="shared" si="395"/>
        <v>0</v>
      </c>
      <c r="AS570" s="122">
        <f t="shared" si="395"/>
        <v>-7.3114659999999998E-2</v>
      </c>
      <c r="AT570" s="122">
        <f t="shared" si="395"/>
        <v>0</v>
      </c>
      <c r="AU570" s="122">
        <f t="shared" si="395"/>
        <v>0</v>
      </c>
      <c r="AV570" s="122">
        <f t="shared" si="395"/>
        <v>0</v>
      </c>
      <c r="AW570" s="122">
        <f t="shared" si="395"/>
        <v>0</v>
      </c>
      <c r="AX570" s="122">
        <f t="shared" si="395"/>
        <v>0</v>
      </c>
      <c r="AY570" s="122">
        <f t="shared" si="395"/>
        <v>0</v>
      </c>
      <c r="AZ570" s="122">
        <f t="shared" si="395"/>
        <v>0</v>
      </c>
      <c r="BA570" s="122">
        <f t="shared" si="395"/>
        <v>0</v>
      </c>
      <c r="BB570" s="122">
        <f t="shared" si="395"/>
        <v>0</v>
      </c>
      <c r="BC570" s="122">
        <f t="shared" si="395"/>
        <v>0</v>
      </c>
      <c r="BF570" s="40"/>
      <c r="BJ570" s="41"/>
    </row>
    <row r="571" spans="1:65" ht="15.75" x14ac:dyDescent="0.25">
      <c r="A571" s="49" t="s">
        <v>1069</v>
      </c>
      <c r="B571" s="55" t="s">
        <v>1070</v>
      </c>
      <c r="C571" s="56" t="s">
        <v>1071</v>
      </c>
      <c r="D571" s="123">
        <v>8.9971278000000002E-2</v>
      </c>
      <c r="E571" s="74">
        <f>SUBTOTAL(9,F571:I571)</f>
        <v>8.9971279999999987E-2</v>
      </c>
      <c r="F571" s="74">
        <f>K571+P571+U571+Z571</f>
        <v>0.17770886999999999</v>
      </c>
      <c r="G571" s="74">
        <f>L571+Q571+V571+AA571</f>
        <v>0</v>
      </c>
      <c r="H571" s="74">
        <f>M571+R571+W571+AB571</f>
        <v>0</v>
      </c>
      <c r="I571" s="74">
        <f>N571+S571+X571+AC571</f>
        <v>-8.7737590000000004E-2</v>
      </c>
      <c r="J571" s="74">
        <f>SUBTOTAL(9,K571:N571)</f>
        <v>0.17770886999999999</v>
      </c>
      <c r="K571" s="123">
        <v>0.17770886999999999</v>
      </c>
      <c r="L571" s="123">
        <v>0</v>
      </c>
      <c r="M571" s="123">
        <v>0</v>
      </c>
      <c r="N571" s="123">
        <v>0</v>
      </c>
      <c r="O571" s="74">
        <f>SUBTOTAL(9,P571:S571)</f>
        <v>-8.7737590000000004E-2</v>
      </c>
      <c r="P571" s="123">
        <v>0</v>
      </c>
      <c r="Q571" s="123">
        <v>0</v>
      </c>
      <c r="R571" s="123">
        <v>0</v>
      </c>
      <c r="S571" s="123">
        <v>-8.7737590000000004E-2</v>
      </c>
      <c r="T571" s="74">
        <f>SUBTOTAL(9,U571:X571)</f>
        <v>0</v>
      </c>
      <c r="U571" s="123">
        <v>0</v>
      </c>
      <c r="V571" s="123">
        <v>0</v>
      </c>
      <c r="W571" s="123">
        <v>0</v>
      </c>
      <c r="X571" s="123">
        <v>0</v>
      </c>
      <c r="Y571" s="74">
        <f>SUBTOTAL(9,Z571:AC571)</f>
        <v>0</v>
      </c>
      <c r="Z571" s="123">
        <v>0</v>
      </c>
      <c r="AA571" s="123">
        <v>0</v>
      </c>
      <c r="AB571" s="123">
        <v>0</v>
      </c>
      <c r="AC571" s="123">
        <v>0</v>
      </c>
      <c r="AD571" s="123">
        <v>0</v>
      </c>
      <c r="AE571" s="74">
        <f>SUBTOTAL(9,AF571:AI571)</f>
        <v>0</v>
      </c>
      <c r="AF571" s="74">
        <f t="shared" ref="AF571:AI571" si="396">AK571+AP571+AU571+AZ571</f>
        <v>0</v>
      </c>
      <c r="AG571" s="74">
        <f t="shared" si="396"/>
        <v>0</v>
      </c>
      <c r="AH571" s="74">
        <f t="shared" si="396"/>
        <v>0</v>
      </c>
      <c r="AI571" s="74">
        <f t="shared" si="396"/>
        <v>0</v>
      </c>
      <c r="AJ571" s="74">
        <f>SUBTOTAL(9,AK571:AN571)</f>
        <v>7.3114659999999998E-2</v>
      </c>
      <c r="AK571" s="123">
        <v>0</v>
      </c>
      <c r="AL571" s="123">
        <v>0</v>
      </c>
      <c r="AM571" s="123">
        <v>0</v>
      </c>
      <c r="AN571" s="123">
        <v>7.3114659999999998E-2</v>
      </c>
      <c r="AO571" s="74">
        <f>SUBTOTAL(9,AP571:AS571)</f>
        <v>-7.3114659999999998E-2</v>
      </c>
      <c r="AP571" s="123">
        <v>0</v>
      </c>
      <c r="AQ571" s="123">
        <v>0</v>
      </c>
      <c r="AR571" s="123">
        <v>0</v>
      </c>
      <c r="AS571" s="123">
        <v>-7.3114659999999998E-2</v>
      </c>
      <c r="AT571" s="74">
        <f>SUBTOTAL(9,AU571:AX571)</f>
        <v>0</v>
      </c>
      <c r="AU571" s="123">
        <v>0</v>
      </c>
      <c r="AV571" s="123">
        <v>0</v>
      </c>
      <c r="AW571" s="123">
        <v>0</v>
      </c>
      <c r="AX571" s="123">
        <v>0</v>
      </c>
      <c r="AY571" s="74">
        <f>SUBTOTAL(9,AZ571:BC571)</f>
        <v>0</v>
      </c>
      <c r="AZ571" s="123">
        <v>0</v>
      </c>
      <c r="BA571" s="123">
        <v>0</v>
      </c>
      <c r="BB571" s="123">
        <v>0</v>
      </c>
      <c r="BC571" s="123">
        <v>0</v>
      </c>
      <c r="BD571" s="19"/>
      <c r="BE571" s="19"/>
      <c r="BF571" s="40"/>
      <c r="BG571" s="52"/>
      <c r="BH571" s="52"/>
      <c r="BI571" s="52"/>
      <c r="BJ571" s="41"/>
      <c r="BK571" s="1"/>
      <c r="BL571" s="1"/>
      <c r="BM571" s="19"/>
    </row>
    <row r="572" spans="1:65" s="19" customFormat="1" ht="31.5" x14ac:dyDescent="0.25">
      <c r="A572" s="45" t="s">
        <v>1072</v>
      </c>
      <c r="B572" s="48" t="s">
        <v>348</v>
      </c>
      <c r="C572" s="47" t="s">
        <v>79</v>
      </c>
      <c r="D572" s="122">
        <v>0</v>
      </c>
      <c r="E572" s="122">
        <v>0</v>
      </c>
      <c r="F572" s="122">
        <v>0</v>
      </c>
      <c r="G572" s="122">
        <v>0</v>
      </c>
      <c r="H572" s="122">
        <v>0</v>
      </c>
      <c r="I572" s="122">
        <v>0</v>
      </c>
      <c r="J572" s="122">
        <v>0</v>
      </c>
      <c r="K572" s="122">
        <v>0</v>
      </c>
      <c r="L572" s="122">
        <v>0</v>
      </c>
      <c r="M572" s="122">
        <v>0</v>
      </c>
      <c r="N572" s="122">
        <v>0</v>
      </c>
      <c r="O572" s="122">
        <v>0</v>
      </c>
      <c r="P572" s="122">
        <v>0</v>
      </c>
      <c r="Q572" s="122">
        <v>0</v>
      </c>
      <c r="R572" s="122">
        <v>0</v>
      </c>
      <c r="S572" s="122">
        <v>0</v>
      </c>
      <c r="T572" s="122">
        <v>0</v>
      </c>
      <c r="U572" s="122">
        <v>0</v>
      </c>
      <c r="V572" s="122">
        <v>0</v>
      </c>
      <c r="W572" s="122">
        <v>0</v>
      </c>
      <c r="X572" s="122">
        <v>0</v>
      </c>
      <c r="Y572" s="122">
        <v>0</v>
      </c>
      <c r="Z572" s="122">
        <v>0</v>
      </c>
      <c r="AA572" s="122">
        <v>0</v>
      </c>
      <c r="AB572" s="122">
        <v>0</v>
      </c>
      <c r="AC572" s="122">
        <v>0</v>
      </c>
      <c r="AD572" s="122">
        <v>0</v>
      </c>
      <c r="AE572" s="122">
        <v>0</v>
      </c>
      <c r="AF572" s="122">
        <v>0</v>
      </c>
      <c r="AG572" s="122">
        <v>0</v>
      </c>
      <c r="AH572" s="122">
        <v>0</v>
      </c>
      <c r="AI572" s="122">
        <v>0</v>
      </c>
      <c r="AJ572" s="122">
        <v>0</v>
      </c>
      <c r="AK572" s="122">
        <v>0</v>
      </c>
      <c r="AL572" s="122">
        <v>0</v>
      </c>
      <c r="AM572" s="122">
        <v>0</v>
      </c>
      <c r="AN572" s="122">
        <v>0</v>
      </c>
      <c r="AO572" s="122">
        <v>0</v>
      </c>
      <c r="AP572" s="122">
        <v>0</v>
      </c>
      <c r="AQ572" s="122">
        <v>0</v>
      </c>
      <c r="AR572" s="122">
        <v>0</v>
      </c>
      <c r="AS572" s="122">
        <v>0</v>
      </c>
      <c r="AT572" s="122">
        <v>0</v>
      </c>
      <c r="AU572" s="122">
        <v>0</v>
      </c>
      <c r="AV572" s="122">
        <v>0</v>
      </c>
      <c r="AW572" s="122">
        <v>0</v>
      </c>
      <c r="AX572" s="122">
        <v>0</v>
      </c>
      <c r="AY572" s="122">
        <v>0</v>
      </c>
      <c r="AZ572" s="122">
        <v>0</v>
      </c>
      <c r="BA572" s="122">
        <v>0</v>
      </c>
      <c r="BB572" s="122">
        <v>0</v>
      </c>
      <c r="BC572" s="122">
        <v>0</v>
      </c>
      <c r="BF572" s="40"/>
      <c r="BJ572" s="41"/>
    </row>
    <row r="573" spans="1:65" s="19" customFormat="1" ht="15.75" x14ac:dyDescent="0.25">
      <c r="A573" s="45" t="s">
        <v>1073</v>
      </c>
      <c r="B573" s="48" t="s">
        <v>350</v>
      </c>
      <c r="C573" s="47" t="s">
        <v>79</v>
      </c>
      <c r="D573" s="122">
        <f>SUM(D574:D581)</f>
        <v>38.701097479999994</v>
      </c>
      <c r="E573" s="122">
        <f t="shared" ref="E573:BC573" si="397">SUM(E574:E581)</f>
        <v>3.7841035999999999</v>
      </c>
      <c r="F573" s="122">
        <f t="shared" si="397"/>
        <v>0.31160000000000004</v>
      </c>
      <c r="G573" s="122">
        <f t="shared" si="397"/>
        <v>0</v>
      </c>
      <c r="H573" s="122">
        <f t="shared" si="397"/>
        <v>3.4725036</v>
      </c>
      <c r="I573" s="122">
        <f t="shared" si="397"/>
        <v>0</v>
      </c>
      <c r="J573" s="122">
        <f t="shared" si="397"/>
        <v>0.1035036</v>
      </c>
      <c r="K573" s="122">
        <f t="shared" si="397"/>
        <v>0</v>
      </c>
      <c r="L573" s="122">
        <f t="shared" si="397"/>
        <v>0</v>
      </c>
      <c r="M573" s="122">
        <f t="shared" si="397"/>
        <v>0.1035036</v>
      </c>
      <c r="N573" s="122">
        <f t="shared" si="397"/>
        <v>0</v>
      </c>
      <c r="O573" s="122">
        <f t="shared" si="397"/>
        <v>3.5815999999999999</v>
      </c>
      <c r="P573" s="122">
        <f t="shared" si="397"/>
        <v>0.31160000000000004</v>
      </c>
      <c r="Q573" s="122">
        <f t="shared" si="397"/>
        <v>0</v>
      </c>
      <c r="R573" s="122">
        <f t="shared" si="397"/>
        <v>3.27</v>
      </c>
      <c r="S573" s="122">
        <f t="shared" si="397"/>
        <v>0</v>
      </c>
      <c r="T573" s="122">
        <f t="shared" si="397"/>
        <v>0</v>
      </c>
      <c r="U573" s="122">
        <f t="shared" si="397"/>
        <v>0</v>
      </c>
      <c r="V573" s="122">
        <f t="shared" si="397"/>
        <v>0</v>
      </c>
      <c r="W573" s="122">
        <f t="shared" si="397"/>
        <v>0</v>
      </c>
      <c r="X573" s="122">
        <f t="shared" si="397"/>
        <v>0</v>
      </c>
      <c r="Y573" s="122">
        <f t="shared" si="397"/>
        <v>9.9000000000000005E-2</v>
      </c>
      <c r="Z573" s="122">
        <f t="shared" si="397"/>
        <v>0</v>
      </c>
      <c r="AA573" s="122">
        <f t="shared" si="397"/>
        <v>0</v>
      </c>
      <c r="AB573" s="122">
        <f t="shared" si="397"/>
        <v>9.9000000000000005E-2</v>
      </c>
      <c r="AC573" s="122">
        <f t="shared" si="397"/>
        <v>0</v>
      </c>
      <c r="AD573" s="122">
        <f t="shared" si="397"/>
        <v>32.411063480000003</v>
      </c>
      <c r="AE573" s="122">
        <f t="shared" si="397"/>
        <v>3.5761550800000004</v>
      </c>
      <c r="AF573" s="122">
        <f t="shared" si="397"/>
        <v>0.31160000000000004</v>
      </c>
      <c r="AG573" s="122">
        <f t="shared" si="397"/>
        <v>0</v>
      </c>
      <c r="AH573" s="122">
        <f t="shared" si="397"/>
        <v>3.2645550800000001</v>
      </c>
      <c r="AI573" s="122">
        <f t="shared" si="397"/>
        <v>0</v>
      </c>
      <c r="AJ573" s="122">
        <f t="shared" si="397"/>
        <v>0.48835300000000004</v>
      </c>
      <c r="AK573" s="122">
        <f t="shared" si="397"/>
        <v>0.31160000000000004</v>
      </c>
      <c r="AL573" s="122">
        <f t="shared" si="397"/>
        <v>0</v>
      </c>
      <c r="AM573" s="122">
        <f t="shared" si="397"/>
        <v>0.17675299999999999</v>
      </c>
      <c r="AN573" s="122">
        <f t="shared" si="397"/>
        <v>0</v>
      </c>
      <c r="AO573" s="122">
        <f t="shared" si="397"/>
        <v>2.7250000000000001</v>
      </c>
      <c r="AP573" s="122">
        <f t="shared" si="397"/>
        <v>0</v>
      </c>
      <c r="AQ573" s="122">
        <f t="shared" si="397"/>
        <v>0</v>
      </c>
      <c r="AR573" s="122">
        <f t="shared" si="397"/>
        <v>2.7250000000000001</v>
      </c>
      <c r="AS573" s="122">
        <f t="shared" si="397"/>
        <v>0</v>
      </c>
      <c r="AT573" s="122">
        <f t="shared" si="397"/>
        <v>0</v>
      </c>
      <c r="AU573" s="122">
        <f t="shared" si="397"/>
        <v>0</v>
      </c>
      <c r="AV573" s="122">
        <f t="shared" si="397"/>
        <v>0</v>
      </c>
      <c r="AW573" s="122">
        <f t="shared" si="397"/>
        <v>0</v>
      </c>
      <c r="AX573" s="122">
        <f t="shared" si="397"/>
        <v>0</v>
      </c>
      <c r="AY573" s="122">
        <f t="shared" si="397"/>
        <v>0.36280207999999997</v>
      </c>
      <c r="AZ573" s="122">
        <f t="shared" si="397"/>
        <v>0</v>
      </c>
      <c r="BA573" s="122">
        <f t="shared" si="397"/>
        <v>0</v>
      </c>
      <c r="BB573" s="122">
        <f t="shared" si="397"/>
        <v>0.36280207999999997</v>
      </c>
      <c r="BC573" s="122">
        <f t="shared" si="397"/>
        <v>0</v>
      </c>
      <c r="BF573" s="40"/>
      <c r="BJ573" s="41"/>
    </row>
    <row r="574" spans="1:65" s="19" customFormat="1" ht="47.25" x14ac:dyDescent="0.25">
      <c r="A574" s="59" t="s">
        <v>1073</v>
      </c>
      <c r="B574" s="71" t="s">
        <v>1074</v>
      </c>
      <c r="C574" s="87" t="s">
        <v>1075</v>
      </c>
      <c r="D574" s="74">
        <v>0.32277800000000001</v>
      </c>
      <c r="E574" s="74">
        <f>SUBTOTAL(9,F574:I574)</f>
        <v>0.31160000000000004</v>
      </c>
      <c r="F574" s="74">
        <f t="shared" ref="F574:I581" si="398">K574+P574+U574+Z574</f>
        <v>0.31160000000000004</v>
      </c>
      <c r="G574" s="74">
        <f t="shared" si="398"/>
        <v>0</v>
      </c>
      <c r="H574" s="74">
        <f t="shared" si="398"/>
        <v>0</v>
      </c>
      <c r="I574" s="74">
        <f t="shared" si="398"/>
        <v>0</v>
      </c>
      <c r="J574" s="74">
        <f>SUBTOTAL(9,K574:N574)</f>
        <v>0</v>
      </c>
      <c r="K574" s="74">
        <v>0</v>
      </c>
      <c r="L574" s="74">
        <v>0</v>
      </c>
      <c r="M574" s="74">
        <v>0</v>
      </c>
      <c r="N574" s="74">
        <v>0</v>
      </c>
      <c r="O574" s="74">
        <f t="shared" ref="O574:O581" si="399">SUBTOTAL(9,P574:S574)</f>
        <v>0.31160000000000004</v>
      </c>
      <c r="P574" s="74">
        <v>0.31160000000000004</v>
      </c>
      <c r="Q574" s="74">
        <v>0</v>
      </c>
      <c r="R574" s="74">
        <v>0</v>
      </c>
      <c r="S574" s="74">
        <v>0</v>
      </c>
      <c r="T574" s="74">
        <f t="shared" ref="T574:T581" si="400">SUBTOTAL(9,U574:X574)</f>
        <v>0</v>
      </c>
      <c r="U574" s="74">
        <v>0</v>
      </c>
      <c r="V574" s="74">
        <v>0</v>
      </c>
      <c r="W574" s="74">
        <v>0</v>
      </c>
      <c r="X574" s="74">
        <v>0</v>
      </c>
      <c r="Y574" s="74">
        <f t="shared" ref="Y574:Y581" si="401">SUBTOTAL(9,Z574:AC574)</f>
        <v>0</v>
      </c>
      <c r="Z574" s="74">
        <v>0</v>
      </c>
      <c r="AA574" s="74">
        <v>0</v>
      </c>
      <c r="AB574" s="74">
        <v>0</v>
      </c>
      <c r="AC574" s="74">
        <v>0</v>
      </c>
      <c r="AD574" s="74">
        <v>0.32277800000000001</v>
      </c>
      <c r="AE574" s="74">
        <f t="shared" ref="AE574:AE581" si="402">SUBTOTAL(9,AF574:AI574)</f>
        <v>0.31160000000000004</v>
      </c>
      <c r="AF574" s="74">
        <f t="shared" ref="AF574:AI581" si="403">AK574+AP574+AU574+AZ574</f>
        <v>0.31160000000000004</v>
      </c>
      <c r="AG574" s="74">
        <f t="shared" si="403"/>
        <v>0</v>
      </c>
      <c r="AH574" s="74">
        <f t="shared" si="403"/>
        <v>0</v>
      </c>
      <c r="AI574" s="74">
        <f t="shared" si="403"/>
        <v>0</v>
      </c>
      <c r="AJ574" s="74">
        <f t="shared" ref="AJ574:AJ581" si="404">SUBTOTAL(9,AK574:AN574)</f>
        <v>0.31160000000000004</v>
      </c>
      <c r="AK574" s="74">
        <v>0.31160000000000004</v>
      </c>
      <c r="AL574" s="74">
        <v>0</v>
      </c>
      <c r="AM574" s="74">
        <v>0</v>
      </c>
      <c r="AN574" s="74">
        <v>0</v>
      </c>
      <c r="AO574" s="74">
        <f t="shared" ref="AO574:AO581" si="405">SUBTOTAL(9,AP574:AS574)</f>
        <v>0</v>
      </c>
      <c r="AP574" s="74">
        <v>0</v>
      </c>
      <c r="AQ574" s="74">
        <v>0</v>
      </c>
      <c r="AR574" s="74">
        <v>0</v>
      </c>
      <c r="AS574" s="74">
        <v>0</v>
      </c>
      <c r="AT574" s="74">
        <f t="shared" ref="AT574:AT581" si="406">SUBTOTAL(9,AU574:AX574)</f>
        <v>0</v>
      </c>
      <c r="AU574" s="74">
        <v>0</v>
      </c>
      <c r="AV574" s="74">
        <v>0</v>
      </c>
      <c r="AW574" s="74">
        <v>0</v>
      </c>
      <c r="AX574" s="74">
        <v>0</v>
      </c>
      <c r="AY574" s="74">
        <f t="shared" ref="AY574:AY581" si="407">SUBTOTAL(9,AZ574:BC574)</f>
        <v>0</v>
      </c>
      <c r="AZ574" s="74">
        <v>0</v>
      </c>
      <c r="BA574" s="74">
        <v>0</v>
      </c>
      <c r="BB574" s="74">
        <v>0</v>
      </c>
      <c r="BC574" s="74">
        <v>0</v>
      </c>
      <c r="BF574" s="40"/>
      <c r="BG574" s="52"/>
      <c r="BH574" s="52"/>
      <c r="BI574" s="52"/>
      <c r="BJ574" s="41"/>
    </row>
    <row r="575" spans="1:65" s="19" customFormat="1" ht="47.25" x14ac:dyDescent="0.25">
      <c r="A575" s="59" t="s">
        <v>1073</v>
      </c>
      <c r="B575" s="71" t="s">
        <v>1076</v>
      </c>
      <c r="C575" s="87" t="s">
        <v>1077</v>
      </c>
      <c r="D575" s="74">
        <v>31.11</v>
      </c>
      <c r="E575" s="74">
        <f t="shared" ref="E575:E577" si="408">SUBTOTAL(9,F575:I575)</f>
        <v>0</v>
      </c>
      <c r="F575" s="74">
        <f t="shared" si="398"/>
        <v>0</v>
      </c>
      <c r="G575" s="74">
        <f t="shared" si="398"/>
        <v>0</v>
      </c>
      <c r="H575" s="74">
        <f t="shared" si="398"/>
        <v>0</v>
      </c>
      <c r="I575" s="74">
        <f t="shared" si="398"/>
        <v>0</v>
      </c>
      <c r="J575" s="74">
        <f t="shared" ref="J575:J579" si="409">SUBTOTAL(9,K575:N575)</f>
        <v>0</v>
      </c>
      <c r="K575" s="74">
        <v>0</v>
      </c>
      <c r="L575" s="74">
        <v>0</v>
      </c>
      <c r="M575" s="74">
        <v>0</v>
      </c>
      <c r="N575" s="74">
        <v>0</v>
      </c>
      <c r="O575" s="74">
        <f t="shared" si="399"/>
        <v>0</v>
      </c>
      <c r="P575" s="74">
        <v>0</v>
      </c>
      <c r="Q575" s="74">
        <v>0</v>
      </c>
      <c r="R575" s="74">
        <v>0</v>
      </c>
      <c r="S575" s="74">
        <v>0</v>
      </c>
      <c r="T575" s="74">
        <f t="shared" si="400"/>
        <v>0</v>
      </c>
      <c r="U575" s="74">
        <v>0</v>
      </c>
      <c r="V575" s="74">
        <v>0</v>
      </c>
      <c r="W575" s="74">
        <v>0</v>
      </c>
      <c r="X575" s="74">
        <v>0</v>
      </c>
      <c r="Y575" s="74">
        <f>SUBTOTAL(9,Z575:AC575)</f>
        <v>0</v>
      </c>
      <c r="Z575" s="74">
        <v>0</v>
      </c>
      <c r="AA575" s="74">
        <v>0</v>
      </c>
      <c r="AB575" s="74">
        <v>0</v>
      </c>
      <c r="AC575" s="74">
        <v>0</v>
      </c>
      <c r="AD575" s="74">
        <v>25.925000000000001</v>
      </c>
      <c r="AE575" s="74">
        <f t="shared" si="402"/>
        <v>0</v>
      </c>
      <c r="AF575" s="74">
        <f t="shared" si="403"/>
        <v>0</v>
      </c>
      <c r="AG575" s="74">
        <f t="shared" si="403"/>
        <v>0</v>
      </c>
      <c r="AH575" s="74">
        <f t="shared" si="403"/>
        <v>0</v>
      </c>
      <c r="AI575" s="74">
        <f t="shared" si="403"/>
        <v>0</v>
      </c>
      <c r="AJ575" s="74">
        <f t="shared" si="404"/>
        <v>0</v>
      </c>
      <c r="AK575" s="74">
        <v>0</v>
      </c>
      <c r="AL575" s="74">
        <v>0</v>
      </c>
      <c r="AM575" s="74">
        <v>0</v>
      </c>
      <c r="AN575" s="74">
        <v>0</v>
      </c>
      <c r="AO575" s="74">
        <f t="shared" si="405"/>
        <v>0</v>
      </c>
      <c r="AP575" s="74">
        <v>0</v>
      </c>
      <c r="AQ575" s="74">
        <v>0</v>
      </c>
      <c r="AR575" s="74">
        <v>0</v>
      </c>
      <c r="AS575" s="74">
        <v>0</v>
      </c>
      <c r="AT575" s="74">
        <f t="shared" si="406"/>
        <v>0</v>
      </c>
      <c r="AU575" s="74">
        <v>0</v>
      </c>
      <c r="AV575" s="74">
        <v>0</v>
      </c>
      <c r="AW575" s="74">
        <v>0</v>
      </c>
      <c r="AX575" s="74">
        <v>0</v>
      </c>
      <c r="AY575" s="74">
        <f t="shared" si="407"/>
        <v>0</v>
      </c>
      <c r="AZ575" s="74">
        <v>0</v>
      </c>
      <c r="BA575" s="74">
        <v>0</v>
      </c>
      <c r="BB575" s="74">
        <v>0</v>
      </c>
      <c r="BC575" s="74">
        <v>0</v>
      </c>
      <c r="BF575" s="40"/>
      <c r="BG575" s="52"/>
      <c r="BH575" s="52"/>
      <c r="BI575" s="52"/>
      <c r="BJ575" s="41"/>
    </row>
    <row r="576" spans="1:65" s="19" customFormat="1" ht="15.75" x14ac:dyDescent="0.25">
      <c r="A576" s="59" t="s">
        <v>1073</v>
      </c>
      <c r="B576" s="71" t="s">
        <v>1078</v>
      </c>
      <c r="C576" s="87" t="s">
        <v>1079</v>
      </c>
      <c r="D576" s="74" t="s">
        <v>160</v>
      </c>
      <c r="E576" s="74">
        <f t="shared" si="408"/>
        <v>0</v>
      </c>
      <c r="F576" s="74">
        <f t="shared" si="398"/>
        <v>0</v>
      </c>
      <c r="G576" s="74">
        <f t="shared" si="398"/>
        <v>0</v>
      </c>
      <c r="H576" s="74">
        <f t="shared" si="398"/>
        <v>0</v>
      </c>
      <c r="I576" s="74">
        <f t="shared" si="398"/>
        <v>0</v>
      </c>
      <c r="J576" s="74">
        <f t="shared" si="409"/>
        <v>0</v>
      </c>
      <c r="K576" s="74">
        <v>0</v>
      </c>
      <c r="L576" s="74">
        <v>0</v>
      </c>
      <c r="M576" s="74">
        <v>0</v>
      </c>
      <c r="N576" s="74">
        <v>0</v>
      </c>
      <c r="O576" s="74">
        <f t="shared" si="399"/>
        <v>0</v>
      </c>
      <c r="P576" s="74">
        <v>0</v>
      </c>
      <c r="Q576" s="74">
        <v>0</v>
      </c>
      <c r="R576" s="74">
        <v>0</v>
      </c>
      <c r="S576" s="74">
        <v>0</v>
      </c>
      <c r="T576" s="74">
        <f t="shared" si="400"/>
        <v>0</v>
      </c>
      <c r="U576" s="74">
        <v>0</v>
      </c>
      <c r="V576" s="74">
        <v>0</v>
      </c>
      <c r="W576" s="74">
        <v>0</v>
      </c>
      <c r="X576" s="74">
        <v>0</v>
      </c>
      <c r="Y576" s="74">
        <f t="shared" si="401"/>
        <v>0</v>
      </c>
      <c r="Z576" s="74">
        <v>0</v>
      </c>
      <c r="AA576" s="74">
        <v>0</v>
      </c>
      <c r="AB576" s="74">
        <v>0</v>
      </c>
      <c r="AC576" s="74">
        <v>0</v>
      </c>
      <c r="AD576" s="74" t="s">
        <v>160</v>
      </c>
      <c r="AE576" s="74">
        <f t="shared" si="402"/>
        <v>8.4402080000000004E-2</v>
      </c>
      <c r="AF576" s="74">
        <f t="shared" si="403"/>
        <v>0</v>
      </c>
      <c r="AG576" s="74">
        <f t="shared" si="403"/>
        <v>0</v>
      </c>
      <c r="AH576" s="74">
        <f t="shared" si="403"/>
        <v>8.4402080000000004E-2</v>
      </c>
      <c r="AI576" s="74">
        <f t="shared" si="403"/>
        <v>0</v>
      </c>
      <c r="AJ576" s="74">
        <f t="shared" si="404"/>
        <v>0</v>
      </c>
      <c r="AK576" s="74">
        <v>0</v>
      </c>
      <c r="AL576" s="74">
        <v>0</v>
      </c>
      <c r="AM576" s="74">
        <v>0</v>
      </c>
      <c r="AN576" s="74">
        <v>0</v>
      </c>
      <c r="AO576" s="74">
        <f t="shared" si="405"/>
        <v>0</v>
      </c>
      <c r="AP576" s="74">
        <v>0</v>
      </c>
      <c r="AQ576" s="74">
        <v>0</v>
      </c>
      <c r="AR576" s="74">
        <v>0</v>
      </c>
      <c r="AS576" s="74">
        <v>0</v>
      </c>
      <c r="AT576" s="74">
        <f t="shared" si="406"/>
        <v>0</v>
      </c>
      <c r="AU576" s="74">
        <v>0</v>
      </c>
      <c r="AV576" s="74">
        <v>0</v>
      </c>
      <c r="AW576" s="74">
        <v>0</v>
      </c>
      <c r="AX576" s="74">
        <v>0</v>
      </c>
      <c r="AY576" s="74">
        <f t="shared" si="407"/>
        <v>8.4402080000000004E-2</v>
      </c>
      <c r="AZ576" s="74">
        <v>0</v>
      </c>
      <c r="BA576" s="74">
        <v>0</v>
      </c>
      <c r="BB576" s="74">
        <v>8.4402080000000004E-2</v>
      </c>
      <c r="BC576" s="74">
        <v>0</v>
      </c>
      <c r="BF576" s="40"/>
      <c r="BG576" s="52"/>
      <c r="BH576" s="52"/>
      <c r="BI576" s="52"/>
      <c r="BJ576" s="41"/>
    </row>
    <row r="577" spans="1:62" s="19" customFormat="1" ht="15.75" x14ac:dyDescent="0.25">
      <c r="A577" s="59" t="s">
        <v>1073</v>
      </c>
      <c r="B577" s="71" t="s">
        <v>1080</v>
      </c>
      <c r="C577" s="87" t="s">
        <v>1081</v>
      </c>
      <c r="D577" s="74">
        <v>2.6540335799999997</v>
      </c>
      <c r="E577" s="74">
        <f t="shared" si="408"/>
        <v>0</v>
      </c>
      <c r="F577" s="74">
        <f t="shared" si="398"/>
        <v>0</v>
      </c>
      <c r="G577" s="74">
        <f t="shared" si="398"/>
        <v>0</v>
      </c>
      <c r="H577" s="74">
        <f t="shared" si="398"/>
        <v>0</v>
      </c>
      <c r="I577" s="74">
        <f t="shared" si="398"/>
        <v>0</v>
      </c>
      <c r="J577" s="74">
        <f t="shared" si="409"/>
        <v>0</v>
      </c>
      <c r="K577" s="74">
        <v>0</v>
      </c>
      <c r="L577" s="74">
        <v>0</v>
      </c>
      <c r="M577" s="74">
        <v>0</v>
      </c>
      <c r="N577" s="74">
        <v>0</v>
      </c>
      <c r="O577" s="74">
        <f t="shared" si="399"/>
        <v>0</v>
      </c>
      <c r="P577" s="74">
        <v>0</v>
      </c>
      <c r="Q577" s="74">
        <v>0</v>
      </c>
      <c r="R577" s="74">
        <v>0</v>
      </c>
      <c r="S577" s="74">
        <v>0</v>
      </c>
      <c r="T577" s="74">
        <f t="shared" si="400"/>
        <v>0</v>
      </c>
      <c r="U577" s="74">
        <v>0</v>
      </c>
      <c r="V577" s="74">
        <v>0</v>
      </c>
      <c r="W577" s="74">
        <v>0</v>
      </c>
      <c r="X577" s="74">
        <v>0</v>
      </c>
      <c r="Y577" s="74">
        <f t="shared" si="401"/>
        <v>0</v>
      </c>
      <c r="Z577" s="74">
        <v>0</v>
      </c>
      <c r="AA577" s="74">
        <v>0</v>
      </c>
      <c r="AB577" s="74">
        <v>0</v>
      </c>
      <c r="AC577" s="74">
        <v>0</v>
      </c>
      <c r="AD577" s="74">
        <v>2.2116946500000001</v>
      </c>
      <c r="AE577" s="74">
        <f t="shared" si="402"/>
        <v>0</v>
      </c>
      <c r="AF577" s="74">
        <f t="shared" si="403"/>
        <v>0</v>
      </c>
      <c r="AG577" s="74">
        <f t="shared" si="403"/>
        <v>0</v>
      </c>
      <c r="AH577" s="74">
        <f t="shared" si="403"/>
        <v>0</v>
      </c>
      <c r="AI577" s="74">
        <f t="shared" si="403"/>
        <v>0</v>
      </c>
      <c r="AJ577" s="74">
        <f t="shared" si="404"/>
        <v>0</v>
      </c>
      <c r="AK577" s="74">
        <v>0</v>
      </c>
      <c r="AL577" s="74">
        <v>0</v>
      </c>
      <c r="AM577" s="74">
        <v>0</v>
      </c>
      <c r="AN577" s="74">
        <v>0</v>
      </c>
      <c r="AO577" s="74">
        <f t="shared" si="405"/>
        <v>0</v>
      </c>
      <c r="AP577" s="74">
        <v>0</v>
      </c>
      <c r="AQ577" s="74">
        <v>0</v>
      </c>
      <c r="AR577" s="74">
        <v>0</v>
      </c>
      <c r="AS577" s="74">
        <v>0</v>
      </c>
      <c r="AT577" s="74">
        <f t="shared" si="406"/>
        <v>0</v>
      </c>
      <c r="AU577" s="74">
        <v>0</v>
      </c>
      <c r="AV577" s="74">
        <v>0</v>
      </c>
      <c r="AW577" s="74">
        <v>0</v>
      </c>
      <c r="AX577" s="74">
        <v>0</v>
      </c>
      <c r="AY577" s="74">
        <f t="shared" si="407"/>
        <v>0</v>
      </c>
      <c r="AZ577" s="74">
        <v>0</v>
      </c>
      <c r="BA577" s="74">
        <v>0</v>
      </c>
      <c r="BB577" s="74">
        <v>0</v>
      </c>
      <c r="BC577" s="74">
        <v>0</v>
      </c>
      <c r="BF577" s="40"/>
      <c r="BG577" s="52"/>
      <c r="BH577" s="52"/>
      <c r="BI577" s="52"/>
      <c r="BJ577" s="41"/>
    </row>
    <row r="578" spans="1:62" s="19" customFormat="1" ht="31.5" x14ac:dyDescent="0.25">
      <c r="A578" s="59" t="s">
        <v>1073</v>
      </c>
      <c r="B578" s="71" t="s">
        <v>1082</v>
      </c>
      <c r="C578" s="87" t="s">
        <v>1083</v>
      </c>
      <c r="D578" s="74">
        <v>4.0895999999999999</v>
      </c>
      <c r="E578" s="74">
        <f>SUBTOTAL(9,F578:I578)</f>
        <v>3.27</v>
      </c>
      <c r="F578" s="74">
        <f t="shared" si="398"/>
        <v>0</v>
      </c>
      <c r="G578" s="74">
        <f t="shared" si="398"/>
        <v>0</v>
      </c>
      <c r="H578" s="74">
        <f t="shared" si="398"/>
        <v>3.27</v>
      </c>
      <c r="I578" s="74">
        <f t="shared" si="398"/>
        <v>0</v>
      </c>
      <c r="J578" s="74">
        <f t="shared" si="409"/>
        <v>0</v>
      </c>
      <c r="K578" s="74">
        <v>0</v>
      </c>
      <c r="L578" s="74">
        <v>0</v>
      </c>
      <c r="M578" s="74">
        <v>0</v>
      </c>
      <c r="N578" s="74">
        <v>0</v>
      </c>
      <c r="O578" s="74">
        <f t="shared" si="399"/>
        <v>3.27</v>
      </c>
      <c r="P578" s="74">
        <v>0</v>
      </c>
      <c r="Q578" s="74">
        <v>0</v>
      </c>
      <c r="R578" s="74">
        <v>3.27</v>
      </c>
      <c r="S578" s="74">
        <v>0</v>
      </c>
      <c r="T578" s="74">
        <f t="shared" si="400"/>
        <v>0</v>
      </c>
      <c r="U578" s="74">
        <v>0</v>
      </c>
      <c r="V578" s="74">
        <v>0</v>
      </c>
      <c r="W578" s="74">
        <v>0</v>
      </c>
      <c r="X578" s="74">
        <v>0</v>
      </c>
      <c r="Y578" s="74">
        <f t="shared" si="401"/>
        <v>0</v>
      </c>
      <c r="Z578" s="74">
        <v>0</v>
      </c>
      <c r="AA578" s="74">
        <v>0</v>
      </c>
      <c r="AB578" s="74">
        <v>0</v>
      </c>
      <c r="AC578" s="74">
        <v>0</v>
      </c>
      <c r="AD578" s="74">
        <v>3.4079999999999999</v>
      </c>
      <c r="AE578" s="74">
        <f t="shared" si="402"/>
        <v>2.7250000000000001</v>
      </c>
      <c r="AF578" s="74">
        <f t="shared" si="403"/>
        <v>0</v>
      </c>
      <c r="AG578" s="74">
        <f t="shared" si="403"/>
        <v>0</v>
      </c>
      <c r="AH578" s="74">
        <f t="shared" si="403"/>
        <v>2.7250000000000001</v>
      </c>
      <c r="AI578" s="74">
        <f t="shared" si="403"/>
        <v>0</v>
      </c>
      <c r="AJ578" s="74">
        <f t="shared" si="404"/>
        <v>0</v>
      </c>
      <c r="AK578" s="74">
        <v>0</v>
      </c>
      <c r="AL578" s="74">
        <v>0</v>
      </c>
      <c r="AM578" s="74">
        <v>0</v>
      </c>
      <c r="AN578" s="74">
        <v>0</v>
      </c>
      <c r="AO578" s="74">
        <f t="shared" si="405"/>
        <v>2.7250000000000001</v>
      </c>
      <c r="AP578" s="74">
        <v>0</v>
      </c>
      <c r="AQ578" s="74">
        <v>0</v>
      </c>
      <c r="AR578" s="74">
        <v>2.7250000000000001</v>
      </c>
      <c r="AS578" s="74">
        <v>0</v>
      </c>
      <c r="AT578" s="74">
        <f t="shared" si="406"/>
        <v>0</v>
      </c>
      <c r="AU578" s="74">
        <v>0</v>
      </c>
      <c r="AV578" s="74">
        <v>0</v>
      </c>
      <c r="AW578" s="74">
        <v>0</v>
      </c>
      <c r="AX578" s="74">
        <v>0</v>
      </c>
      <c r="AY578" s="74">
        <f t="shared" si="407"/>
        <v>0</v>
      </c>
      <c r="AZ578" s="74">
        <v>0</v>
      </c>
      <c r="BA578" s="74">
        <v>0</v>
      </c>
      <c r="BB578" s="74">
        <v>0</v>
      </c>
      <c r="BC578" s="74">
        <v>0</v>
      </c>
      <c r="BF578" s="40"/>
      <c r="BG578" s="52"/>
      <c r="BH578" s="52"/>
      <c r="BI578" s="52"/>
      <c r="BJ578" s="41"/>
    </row>
    <row r="579" spans="1:62" s="19" customFormat="1" ht="15.75" x14ac:dyDescent="0.25">
      <c r="A579" s="59" t="s">
        <v>1073</v>
      </c>
      <c r="B579" s="71" t="s">
        <v>1084</v>
      </c>
      <c r="C579" s="87" t="s">
        <v>1085</v>
      </c>
      <c r="D579" s="74">
        <v>0.32606679999999999</v>
      </c>
      <c r="E579" s="74">
        <f t="shared" ref="E579" si="410">SUBTOTAL(9,F579:I579)</f>
        <v>0</v>
      </c>
      <c r="F579" s="74">
        <f t="shared" si="398"/>
        <v>0</v>
      </c>
      <c r="G579" s="74">
        <f t="shared" si="398"/>
        <v>0</v>
      </c>
      <c r="H579" s="74">
        <f t="shared" si="398"/>
        <v>0</v>
      </c>
      <c r="I579" s="74">
        <f t="shared" si="398"/>
        <v>0</v>
      </c>
      <c r="J579" s="74">
        <f t="shared" si="409"/>
        <v>0</v>
      </c>
      <c r="K579" s="74">
        <v>0</v>
      </c>
      <c r="L579" s="74">
        <v>0</v>
      </c>
      <c r="M579" s="74">
        <v>0</v>
      </c>
      <c r="N579" s="74">
        <v>0</v>
      </c>
      <c r="O579" s="74">
        <f t="shared" si="399"/>
        <v>0</v>
      </c>
      <c r="P579" s="74">
        <v>0</v>
      </c>
      <c r="Q579" s="74">
        <v>0</v>
      </c>
      <c r="R579" s="74">
        <v>0</v>
      </c>
      <c r="S579" s="74">
        <v>0</v>
      </c>
      <c r="T579" s="74">
        <f t="shared" si="400"/>
        <v>0</v>
      </c>
      <c r="U579" s="74">
        <v>0</v>
      </c>
      <c r="V579" s="74">
        <v>0</v>
      </c>
      <c r="W579" s="74">
        <v>0</v>
      </c>
      <c r="X579" s="74">
        <v>0</v>
      </c>
      <c r="Y579" s="74">
        <f t="shared" si="401"/>
        <v>0</v>
      </c>
      <c r="Z579" s="74">
        <v>0</v>
      </c>
      <c r="AA579" s="74">
        <v>0</v>
      </c>
      <c r="AB579" s="74">
        <v>0</v>
      </c>
      <c r="AC579" s="74">
        <v>0</v>
      </c>
      <c r="AD579" s="74">
        <v>0.27172233000000001</v>
      </c>
      <c r="AE579" s="74">
        <f t="shared" si="402"/>
        <v>0.27839999999999998</v>
      </c>
      <c r="AF579" s="74">
        <f t="shared" si="403"/>
        <v>0</v>
      </c>
      <c r="AG579" s="74">
        <f t="shared" si="403"/>
        <v>0</v>
      </c>
      <c r="AH579" s="74">
        <f t="shared" si="403"/>
        <v>0.27839999999999998</v>
      </c>
      <c r="AI579" s="74">
        <f t="shared" si="403"/>
        <v>0</v>
      </c>
      <c r="AJ579" s="74">
        <f t="shared" si="404"/>
        <v>0</v>
      </c>
      <c r="AK579" s="74">
        <v>0</v>
      </c>
      <c r="AL579" s="74">
        <v>0</v>
      </c>
      <c r="AM579" s="74">
        <v>0</v>
      </c>
      <c r="AN579" s="74">
        <v>0</v>
      </c>
      <c r="AO579" s="74">
        <f t="shared" si="405"/>
        <v>0</v>
      </c>
      <c r="AP579" s="74">
        <v>0</v>
      </c>
      <c r="AQ579" s="74">
        <v>0</v>
      </c>
      <c r="AR579" s="74">
        <v>0</v>
      </c>
      <c r="AS579" s="74">
        <v>0</v>
      </c>
      <c r="AT579" s="74">
        <f t="shared" si="406"/>
        <v>0</v>
      </c>
      <c r="AU579" s="74">
        <v>0</v>
      </c>
      <c r="AV579" s="74">
        <v>0</v>
      </c>
      <c r="AW579" s="74">
        <v>0</v>
      </c>
      <c r="AX579" s="74">
        <v>0</v>
      </c>
      <c r="AY579" s="74">
        <f t="shared" si="407"/>
        <v>0.27839999999999998</v>
      </c>
      <c r="AZ579" s="74">
        <v>0</v>
      </c>
      <c r="BA579" s="74">
        <v>0</v>
      </c>
      <c r="BB579" s="74">
        <v>0.27839999999999998</v>
      </c>
      <c r="BC579" s="74">
        <v>0</v>
      </c>
      <c r="BF579" s="40"/>
      <c r="BG579" s="52"/>
      <c r="BH579" s="52"/>
      <c r="BI579" s="52"/>
      <c r="BJ579" s="41"/>
    </row>
    <row r="580" spans="1:62" s="19" customFormat="1" ht="31.5" x14ac:dyDescent="0.25">
      <c r="A580" s="59" t="s">
        <v>1073</v>
      </c>
      <c r="B580" s="71" t="s">
        <v>1086</v>
      </c>
      <c r="C580" s="87" t="s">
        <v>1087</v>
      </c>
      <c r="D580" s="74">
        <v>0.1035036</v>
      </c>
      <c r="E580" s="74">
        <f>SUBTOTAL(9,F580:I580)</f>
        <v>0.1035036</v>
      </c>
      <c r="F580" s="74">
        <f t="shared" si="398"/>
        <v>0</v>
      </c>
      <c r="G580" s="74">
        <f t="shared" si="398"/>
        <v>0</v>
      </c>
      <c r="H580" s="74">
        <f t="shared" si="398"/>
        <v>0.1035036</v>
      </c>
      <c r="I580" s="74">
        <f t="shared" si="398"/>
        <v>0</v>
      </c>
      <c r="J580" s="74">
        <f>SUBTOTAL(9,K580:N580)</f>
        <v>0.1035036</v>
      </c>
      <c r="K580" s="74">
        <v>0</v>
      </c>
      <c r="L580" s="74">
        <v>0</v>
      </c>
      <c r="M580" s="74">
        <v>0.1035036</v>
      </c>
      <c r="N580" s="74">
        <v>0</v>
      </c>
      <c r="O580" s="74">
        <f t="shared" si="399"/>
        <v>0</v>
      </c>
      <c r="P580" s="74">
        <v>0</v>
      </c>
      <c r="Q580" s="74">
        <v>0</v>
      </c>
      <c r="R580" s="74">
        <v>0</v>
      </c>
      <c r="S580" s="74">
        <v>0</v>
      </c>
      <c r="T580" s="74">
        <f t="shared" si="400"/>
        <v>0</v>
      </c>
      <c r="U580" s="74">
        <v>0</v>
      </c>
      <c r="V580" s="74">
        <v>0</v>
      </c>
      <c r="W580" s="74">
        <v>0</v>
      </c>
      <c r="X580" s="74">
        <v>0</v>
      </c>
      <c r="Y580" s="74">
        <f t="shared" si="401"/>
        <v>0</v>
      </c>
      <c r="Z580" s="74">
        <v>0</v>
      </c>
      <c r="AA580" s="74">
        <v>0</v>
      </c>
      <c r="AB580" s="74">
        <v>0</v>
      </c>
      <c r="AC580" s="74">
        <v>0</v>
      </c>
      <c r="AD580" s="74">
        <v>8.6252999999999996E-2</v>
      </c>
      <c r="AE580" s="74">
        <f t="shared" si="402"/>
        <v>8.6252999999999996E-2</v>
      </c>
      <c r="AF580" s="74">
        <f t="shared" si="403"/>
        <v>0</v>
      </c>
      <c r="AG580" s="74">
        <f t="shared" si="403"/>
        <v>0</v>
      </c>
      <c r="AH580" s="74">
        <f t="shared" si="403"/>
        <v>8.6252999999999996E-2</v>
      </c>
      <c r="AI580" s="74">
        <f t="shared" si="403"/>
        <v>0</v>
      </c>
      <c r="AJ580" s="74">
        <f t="shared" si="404"/>
        <v>8.6252999999999996E-2</v>
      </c>
      <c r="AK580" s="74">
        <v>0</v>
      </c>
      <c r="AL580" s="74">
        <v>0</v>
      </c>
      <c r="AM580" s="74">
        <v>8.6252999999999996E-2</v>
      </c>
      <c r="AN580" s="74">
        <v>0</v>
      </c>
      <c r="AO580" s="74">
        <f t="shared" si="405"/>
        <v>0</v>
      </c>
      <c r="AP580" s="74">
        <v>0</v>
      </c>
      <c r="AQ580" s="74">
        <v>0</v>
      </c>
      <c r="AR580" s="74">
        <v>0</v>
      </c>
      <c r="AS580" s="74">
        <v>0</v>
      </c>
      <c r="AT580" s="74">
        <f t="shared" si="406"/>
        <v>0</v>
      </c>
      <c r="AU580" s="74">
        <v>0</v>
      </c>
      <c r="AV580" s="74">
        <v>0</v>
      </c>
      <c r="AW580" s="74">
        <v>0</v>
      </c>
      <c r="AX580" s="74">
        <v>0</v>
      </c>
      <c r="AY580" s="74">
        <f t="shared" si="407"/>
        <v>0</v>
      </c>
      <c r="AZ580" s="74">
        <v>0</v>
      </c>
      <c r="BA580" s="74">
        <v>0</v>
      </c>
      <c r="BB580" s="74">
        <v>0</v>
      </c>
      <c r="BC580" s="74">
        <v>0</v>
      </c>
      <c r="BF580" s="40"/>
      <c r="BG580" s="52"/>
      <c r="BH580" s="52"/>
      <c r="BI580" s="52"/>
      <c r="BJ580" s="41"/>
    </row>
    <row r="581" spans="1:62" s="19" customFormat="1" ht="15.75" x14ac:dyDescent="0.25">
      <c r="A581" s="59" t="s">
        <v>1073</v>
      </c>
      <c r="B581" s="71" t="s">
        <v>1088</v>
      </c>
      <c r="C581" s="87" t="s">
        <v>1089</v>
      </c>
      <c r="D581" s="74">
        <v>9.5115499999999992E-2</v>
      </c>
      <c r="E581" s="74">
        <f>SUBTOTAL(9,F581:I581)</f>
        <v>9.9000000000000005E-2</v>
      </c>
      <c r="F581" s="74">
        <f t="shared" si="398"/>
        <v>0</v>
      </c>
      <c r="G581" s="74">
        <f t="shared" si="398"/>
        <v>0</v>
      </c>
      <c r="H581" s="74">
        <f t="shared" si="398"/>
        <v>9.9000000000000005E-2</v>
      </c>
      <c r="I581" s="74">
        <f t="shared" si="398"/>
        <v>0</v>
      </c>
      <c r="J581" s="74">
        <f>SUBTOTAL(9,K581:N581)</f>
        <v>0</v>
      </c>
      <c r="K581" s="74">
        <v>0</v>
      </c>
      <c r="L581" s="74">
        <v>0</v>
      </c>
      <c r="M581" s="74">
        <v>0</v>
      </c>
      <c r="N581" s="74">
        <v>0</v>
      </c>
      <c r="O581" s="74">
        <f t="shared" si="399"/>
        <v>0</v>
      </c>
      <c r="P581" s="74">
        <v>0</v>
      </c>
      <c r="Q581" s="74">
        <v>0</v>
      </c>
      <c r="R581" s="74">
        <v>0</v>
      </c>
      <c r="S581" s="74">
        <v>0</v>
      </c>
      <c r="T581" s="74">
        <f t="shared" si="400"/>
        <v>0</v>
      </c>
      <c r="U581" s="74">
        <v>0</v>
      </c>
      <c r="V581" s="74">
        <v>0</v>
      </c>
      <c r="W581" s="74">
        <v>0</v>
      </c>
      <c r="X581" s="74">
        <v>0</v>
      </c>
      <c r="Y581" s="74">
        <f t="shared" si="401"/>
        <v>9.9000000000000005E-2</v>
      </c>
      <c r="Z581" s="74">
        <v>0</v>
      </c>
      <c r="AA581" s="74">
        <v>0</v>
      </c>
      <c r="AB581" s="74">
        <v>9.9000000000000005E-2</v>
      </c>
      <c r="AC581" s="74">
        <v>0</v>
      </c>
      <c r="AD581" s="74">
        <v>0.18561549999999999</v>
      </c>
      <c r="AE581" s="74">
        <f t="shared" si="402"/>
        <v>9.0499999999999997E-2</v>
      </c>
      <c r="AF581" s="74">
        <f t="shared" si="403"/>
        <v>0</v>
      </c>
      <c r="AG581" s="74">
        <f t="shared" si="403"/>
        <v>0</v>
      </c>
      <c r="AH581" s="74">
        <f t="shared" si="403"/>
        <v>9.0499999999999997E-2</v>
      </c>
      <c r="AI581" s="74">
        <f t="shared" si="403"/>
        <v>0</v>
      </c>
      <c r="AJ581" s="74">
        <f t="shared" si="404"/>
        <v>9.0499999999999997E-2</v>
      </c>
      <c r="AK581" s="74">
        <v>0</v>
      </c>
      <c r="AL581" s="74">
        <v>0</v>
      </c>
      <c r="AM581" s="74">
        <v>9.0499999999999997E-2</v>
      </c>
      <c r="AN581" s="74">
        <v>0</v>
      </c>
      <c r="AO581" s="74">
        <f t="shared" si="405"/>
        <v>0</v>
      </c>
      <c r="AP581" s="74">
        <v>0</v>
      </c>
      <c r="AQ581" s="74">
        <v>0</v>
      </c>
      <c r="AR581" s="74">
        <v>0</v>
      </c>
      <c r="AS581" s="74">
        <v>0</v>
      </c>
      <c r="AT581" s="74">
        <f t="shared" si="406"/>
        <v>0</v>
      </c>
      <c r="AU581" s="74">
        <v>0</v>
      </c>
      <c r="AV581" s="74">
        <v>0</v>
      </c>
      <c r="AW581" s="74">
        <v>0</v>
      </c>
      <c r="AX581" s="74">
        <v>0</v>
      </c>
      <c r="AY581" s="74">
        <f t="shared" si="407"/>
        <v>0</v>
      </c>
      <c r="AZ581" s="74">
        <v>0</v>
      </c>
      <c r="BA581" s="74">
        <v>0</v>
      </c>
      <c r="BB581" s="74">
        <v>0</v>
      </c>
      <c r="BC581" s="74">
        <v>0</v>
      </c>
      <c r="BF581" s="40"/>
      <c r="BG581" s="52"/>
      <c r="BH581" s="52"/>
      <c r="BI581" s="52"/>
      <c r="BJ581" s="41"/>
    </row>
    <row r="582" spans="1:62" s="19" customFormat="1" ht="15.75" x14ac:dyDescent="0.25">
      <c r="A582" s="45" t="s">
        <v>1090</v>
      </c>
      <c r="B582" s="54" t="s">
        <v>1091</v>
      </c>
      <c r="C582" s="54" t="s">
        <v>79</v>
      </c>
      <c r="D582" s="122">
        <f t="shared" ref="D582:BC582" si="411">SUM(D583,D598,D603,D612,D619,D624,D625)</f>
        <v>59.480599189999992</v>
      </c>
      <c r="E582" s="122">
        <f t="shared" si="411"/>
        <v>35.929643900000002</v>
      </c>
      <c r="F582" s="122">
        <f t="shared" si="411"/>
        <v>3.6962347100000001</v>
      </c>
      <c r="G582" s="122">
        <f t="shared" si="411"/>
        <v>25.634216029999997</v>
      </c>
      <c r="H582" s="122">
        <f t="shared" si="411"/>
        <v>4.7891249399999998</v>
      </c>
      <c r="I582" s="122">
        <f t="shared" si="411"/>
        <v>1.8100682200000002</v>
      </c>
      <c r="J582" s="122">
        <f t="shared" si="411"/>
        <v>5.5918489899999999</v>
      </c>
      <c r="K582" s="122">
        <f t="shared" si="411"/>
        <v>0.5373</v>
      </c>
      <c r="L582" s="122">
        <f t="shared" si="411"/>
        <v>4.7531949600000001</v>
      </c>
      <c r="M582" s="122">
        <f t="shared" si="411"/>
        <v>1.2920940000000001E-2</v>
      </c>
      <c r="N582" s="122">
        <f t="shared" si="411"/>
        <v>0.28843309</v>
      </c>
      <c r="O582" s="122">
        <f t="shared" si="411"/>
        <v>9.9559564500000022</v>
      </c>
      <c r="P582" s="122">
        <f t="shared" si="411"/>
        <v>0.73801483000000001</v>
      </c>
      <c r="Q582" s="122">
        <f t="shared" si="411"/>
        <v>6.4880950800000008</v>
      </c>
      <c r="R582" s="122">
        <f t="shared" si="411"/>
        <v>2.1104327999999999</v>
      </c>
      <c r="S582" s="122">
        <f t="shared" si="411"/>
        <v>0.61941374000000016</v>
      </c>
      <c r="T582" s="122">
        <f t="shared" si="411"/>
        <v>8.6544807000000006</v>
      </c>
      <c r="U582" s="122">
        <f t="shared" si="411"/>
        <v>0.29471735999999998</v>
      </c>
      <c r="V582" s="122">
        <f t="shared" si="411"/>
        <v>5.6118785899999999</v>
      </c>
      <c r="W582" s="122">
        <f t="shared" si="411"/>
        <v>2.6657712</v>
      </c>
      <c r="X582" s="122">
        <f t="shared" si="411"/>
        <v>8.2113550000000035E-2</v>
      </c>
      <c r="Y582" s="122">
        <f t="shared" si="411"/>
        <v>11.72735776</v>
      </c>
      <c r="Z582" s="122">
        <f t="shared" si="411"/>
        <v>2.1262025200000001</v>
      </c>
      <c r="AA582" s="122">
        <f t="shared" si="411"/>
        <v>8.7810474000000003</v>
      </c>
      <c r="AB582" s="122">
        <f t="shared" si="411"/>
        <v>0</v>
      </c>
      <c r="AC582" s="122">
        <f t="shared" si="411"/>
        <v>0.82010784000000014</v>
      </c>
      <c r="AD582" s="122">
        <f t="shared" si="411"/>
        <v>55.902380910000005</v>
      </c>
      <c r="AE582" s="122">
        <f t="shared" si="411"/>
        <v>41.906579120000004</v>
      </c>
      <c r="AF582" s="122">
        <f t="shared" si="411"/>
        <v>5.4729738999999995</v>
      </c>
      <c r="AG582" s="122">
        <f t="shared" si="411"/>
        <v>31.736857000000001</v>
      </c>
      <c r="AH582" s="122">
        <f t="shared" si="411"/>
        <v>2.8866800000000001</v>
      </c>
      <c r="AI582" s="122">
        <f t="shared" si="411"/>
        <v>1.81006822</v>
      </c>
      <c r="AJ582" s="122">
        <f t="shared" si="411"/>
        <v>0.73618308999999993</v>
      </c>
      <c r="AK582" s="122">
        <f t="shared" si="411"/>
        <v>0.44774999999999998</v>
      </c>
      <c r="AL582" s="122">
        <f t="shared" si="411"/>
        <v>0</v>
      </c>
      <c r="AM582" s="122">
        <f t="shared" si="411"/>
        <v>0</v>
      </c>
      <c r="AN582" s="122">
        <f t="shared" si="411"/>
        <v>0.28843309</v>
      </c>
      <c r="AO582" s="122">
        <f t="shared" si="411"/>
        <v>0.81164792999999991</v>
      </c>
      <c r="AP582" s="122">
        <f t="shared" si="411"/>
        <v>0</v>
      </c>
      <c r="AQ582" s="122">
        <f t="shared" si="411"/>
        <v>0</v>
      </c>
      <c r="AR582" s="122">
        <f t="shared" si="411"/>
        <v>0</v>
      </c>
      <c r="AS582" s="122">
        <f t="shared" si="411"/>
        <v>0.81164792999999991</v>
      </c>
      <c r="AT582" s="122">
        <f t="shared" si="411"/>
        <v>2.7804728199999995</v>
      </c>
      <c r="AU582" s="122">
        <f t="shared" si="411"/>
        <v>1.2040776099999999</v>
      </c>
      <c r="AV582" s="122">
        <f t="shared" si="411"/>
        <v>0</v>
      </c>
      <c r="AW582" s="122">
        <f t="shared" si="411"/>
        <v>1.41496</v>
      </c>
      <c r="AX582" s="122">
        <f t="shared" si="411"/>
        <v>0.16143520999999997</v>
      </c>
      <c r="AY582" s="122">
        <f t="shared" si="411"/>
        <v>37.57827528</v>
      </c>
      <c r="AZ582" s="122">
        <f t="shared" si="411"/>
        <v>3.8211462899999997</v>
      </c>
      <c r="BA582" s="122">
        <f t="shared" si="411"/>
        <v>31.736857000000001</v>
      </c>
      <c r="BB582" s="122">
        <f t="shared" si="411"/>
        <v>1.4717200000000001</v>
      </c>
      <c r="BC582" s="122">
        <f t="shared" si="411"/>
        <v>0.5485519900000001</v>
      </c>
      <c r="BF582" s="40"/>
      <c r="BJ582" s="41"/>
    </row>
    <row r="583" spans="1:62" s="19" customFormat="1" ht="31.5" x14ac:dyDescent="0.25">
      <c r="A583" s="45" t="s">
        <v>1092</v>
      </c>
      <c r="B583" s="46" t="s">
        <v>97</v>
      </c>
      <c r="C583" s="47" t="s">
        <v>79</v>
      </c>
      <c r="D583" s="122">
        <f t="shared" ref="D583:BC583" si="412">D584+D587+D590+D597</f>
        <v>17.40006</v>
      </c>
      <c r="E583" s="122">
        <f t="shared" si="412"/>
        <v>1.6395235000000001</v>
      </c>
      <c r="F583" s="122">
        <f t="shared" si="412"/>
        <v>1.6395235000000001</v>
      </c>
      <c r="G583" s="122">
        <f t="shared" si="412"/>
        <v>0</v>
      </c>
      <c r="H583" s="122">
        <f t="shared" si="412"/>
        <v>0</v>
      </c>
      <c r="I583" s="122">
        <f t="shared" si="412"/>
        <v>0</v>
      </c>
      <c r="J583" s="122">
        <f t="shared" si="412"/>
        <v>0</v>
      </c>
      <c r="K583" s="122">
        <f t="shared" si="412"/>
        <v>0</v>
      </c>
      <c r="L583" s="122">
        <f t="shared" si="412"/>
        <v>0</v>
      </c>
      <c r="M583" s="122">
        <f t="shared" si="412"/>
        <v>0</v>
      </c>
      <c r="N583" s="122">
        <f t="shared" si="412"/>
        <v>0</v>
      </c>
      <c r="O583" s="122">
        <f t="shared" si="412"/>
        <v>0.73801483000000001</v>
      </c>
      <c r="P583" s="122">
        <f t="shared" si="412"/>
        <v>0.73801483000000001</v>
      </c>
      <c r="Q583" s="122">
        <f t="shared" si="412"/>
        <v>0</v>
      </c>
      <c r="R583" s="122">
        <f t="shared" si="412"/>
        <v>0</v>
      </c>
      <c r="S583" s="122">
        <f t="shared" si="412"/>
        <v>0</v>
      </c>
      <c r="T583" s="122">
        <f t="shared" si="412"/>
        <v>0.29471735999999998</v>
      </c>
      <c r="U583" s="122">
        <f t="shared" si="412"/>
        <v>0.29471735999999998</v>
      </c>
      <c r="V583" s="122">
        <f t="shared" si="412"/>
        <v>0</v>
      </c>
      <c r="W583" s="122">
        <f t="shared" si="412"/>
        <v>0</v>
      </c>
      <c r="X583" s="122">
        <f t="shared" si="412"/>
        <v>0</v>
      </c>
      <c r="Y583" s="122">
        <f t="shared" si="412"/>
        <v>0.60679131000000008</v>
      </c>
      <c r="Z583" s="122">
        <f t="shared" si="412"/>
        <v>0.60679131000000008</v>
      </c>
      <c r="AA583" s="122">
        <f t="shared" si="412"/>
        <v>0</v>
      </c>
      <c r="AB583" s="122">
        <f t="shared" si="412"/>
        <v>0</v>
      </c>
      <c r="AC583" s="122">
        <f t="shared" si="412"/>
        <v>0</v>
      </c>
      <c r="AD583" s="122">
        <f t="shared" si="412"/>
        <v>14.500046000000001</v>
      </c>
      <c r="AE583" s="122">
        <f t="shared" si="412"/>
        <v>3.7590478899999997</v>
      </c>
      <c r="AF583" s="122">
        <f t="shared" si="412"/>
        <v>3.7590478899999997</v>
      </c>
      <c r="AG583" s="122">
        <f t="shared" si="412"/>
        <v>0</v>
      </c>
      <c r="AH583" s="122">
        <f t="shared" si="412"/>
        <v>0</v>
      </c>
      <c r="AI583" s="122">
        <f t="shared" si="412"/>
        <v>0</v>
      </c>
      <c r="AJ583" s="122">
        <f t="shared" si="412"/>
        <v>0</v>
      </c>
      <c r="AK583" s="122">
        <f t="shared" si="412"/>
        <v>0</v>
      </c>
      <c r="AL583" s="122">
        <f t="shared" si="412"/>
        <v>0</v>
      </c>
      <c r="AM583" s="122">
        <f t="shared" si="412"/>
        <v>0</v>
      </c>
      <c r="AN583" s="122">
        <f t="shared" si="412"/>
        <v>0</v>
      </c>
      <c r="AO583" s="122">
        <f t="shared" si="412"/>
        <v>0</v>
      </c>
      <c r="AP583" s="122">
        <f t="shared" si="412"/>
        <v>0</v>
      </c>
      <c r="AQ583" s="122">
        <f t="shared" si="412"/>
        <v>0</v>
      </c>
      <c r="AR583" s="122">
        <f t="shared" si="412"/>
        <v>0</v>
      </c>
      <c r="AS583" s="122">
        <f t="shared" si="412"/>
        <v>0</v>
      </c>
      <c r="AT583" s="122">
        <f t="shared" si="412"/>
        <v>0.59215260999999997</v>
      </c>
      <c r="AU583" s="122">
        <f t="shared" si="412"/>
        <v>0.59215260999999997</v>
      </c>
      <c r="AV583" s="122">
        <f t="shared" si="412"/>
        <v>0</v>
      </c>
      <c r="AW583" s="122">
        <f t="shared" si="412"/>
        <v>0</v>
      </c>
      <c r="AX583" s="122">
        <f t="shared" si="412"/>
        <v>0</v>
      </c>
      <c r="AY583" s="122">
        <f t="shared" si="412"/>
        <v>3.1668952799999999</v>
      </c>
      <c r="AZ583" s="122">
        <f t="shared" si="412"/>
        <v>3.1668952799999999</v>
      </c>
      <c r="BA583" s="122">
        <f t="shared" si="412"/>
        <v>0</v>
      </c>
      <c r="BB583" s="122">
        <f t="shared" si="412"/>
        <v>0</v>
      </c>
      <c r="BC583" s="122">
        <f t="shared" si="412"/>
        <v>0</v>
      </c>
      <c r="BF583" s="40"/>
      <c r="BJ583" s="41"/>
    </row>
    <row r="584" spans="1:62" s="19" customFormat="1" ht="78.75" x14ac:dyDescent="0.25">
      <c r="A584" s="48" t="s">
        <v>1093</v>
      </c>
      <c r="B584" s="48" t="s">
        <v>99</v>
      </c>
      <c r="C584" s="47" t="s">
        <v>79</v>
      </c>
      <c r="D584" s="122">
        <f t="shared" ref="D584:BC584" si="413">D585+D586</f>
        <v>0</v>
      </c>
      <c r="E584" s="122">
        <f t="shared" si="413"/>
        <v>0</v>
      </c>
      <c r="F584" s="122">
        <f t="shared" si="413"/>
        <v>0</v>
      </c>
      <c r="G584" s="122">
        <f t="shared" si="413"/>
        <v>0</v>
      </c>
      <c r="H584" s="122">
        <f t="shared" si="413"/>
        <v>0</v>
      </c>
      <c r="I584" s="122">
        <f t="shared" si="413"/>
        <v>0</v>
      </c>
      <c r="J584" s="122">
        <f t="shared" si="413"/>
        <v>0</v>
      </c>
      <c r="K584" s="122">
        <f t="shared" si="413"/>
        <v>0</v>
      </c>
      <c r="L584" s="122">
        <f t="shared" si="413"/>
        <v>0</v>
      </c>
      <c r="M584" s="122">
        <f t="shared" si="413"/>
        <v>0</v>
      </c>
      <c r="N584" s="122">
        <f t="shared" si="413"/>
        <v>0</v>
      </c>
      <c r="O584" s="122">
        <f t="shared" si="413"/>
        <v>0</v>
      </c>
      <c r="P584" s="122">
        <f t="shared" si="413"/>
        <v>0</v>
      </c>
      <c r="Q584" s="122">
        <f t="shared" si="413"/>
        <v>0</v>
      </c>
      <c r="R584" s="122">
        <f t="shared" si="413"/>
        <v>0</v>
      </c>
      <c r="S584" s="122">
        <f t="shared" si="413"/>
        <v>0</v>
      </c>
      <c r="T584" s="122">
        <f t="shared" si="413"/>
        <v>0</v>
      </c>
      <c r="U584" s="122">
        <f t="shared" si="413"/>
        <v>0</v>
      </c>
      <c r="V584" s="122">
        <f t="shared" si="413"/>
        <v>0</v>
      </c>
      <c r="W584" s="122">
        <f t="shared" si="413"/>
        <v>0</v>
      </c>
      <c r="X584" s="122">
        <f t="shared" si="413"/>
        <v>0</v>
      </c>
      <c r="Y584" s="122">
        <f t="shared" si="413"/>
        <v>0</v>
      </c>
      <c r="Z584" s="122">
        <f t="shared" si="413"/>
        <v>0</v>
      </c>
      <c r="AA584" s="122">
        <f t="shared" si="413"/>
        <v>0</v>
      </c>
      <c r="AB584" s="122">
        <f t="shared" si="413"/>
        <v>0</v>
      </c>
      <c r="AC584" s="122">
        <f t="shared" si="413"/>
        <v>0</v>
      </c>
      <c r="AD584" s="122">
        <f t="shared" si="413"/>
        <v>0</v>
      </c>
      <c r="AE584" s="122">
        <f t="shared" si="413"/>
        <v>0</v>
      </c>
      <c r="AF584" s="122">
        <f t="shared" si="413"/>
        <v>0</v>
      </c>
      <c r="AG584" s="122">
        <f t="shared" si="413"/>
        <v>0</v>
      </c>
      <c r="AH584" s="122">
        <f t="shared" si="413"/>
        <v>0</v>
      </c>
      <c r="AI584" s="122">
        <f t="shared" si="413"/>
        <v>0</v>
      </c>
      <c r="AJ584" s="122">
        <f t="shared" si="413"/>
        <v>0</v>
      </c>
      <c r="AK584" s="122">
        <f t="shared" si="413"/>
        <v>0</v>
      </c>
      <c r="AL584" s="122">
        <f t="shared" si="413"/>
        <v>0</v>
      </c>
      <c r="AM584" s="122">
        <f t="shared" si="413"/>
        <v>0</v>
      </c>
      <c r="AN584" s="122">
        <f t="shared" si="413"/>
        <v>0</v>
      </c>
      <c r="AO584" s="122">
        <f t="shared" si="413"/>
        <v>0</v>
      </c>
      <c r="AP584" s="122">
        <f t="shared" si="413"/>
        <v>0</v>
      </c>
      <c r="AQ584" s="122">
        <f t="shared" si="413"/>
        <v>0</v>
      </c>
      <c r="AR584" s="122">
        <f t="shared" si="413"/>
        <v>0</v>
      </c>
      <c r="AS584" s="122">
        <f t="shared" si="413"/>
        <v>0</v>
      </c>
      <c r="AT584" s="122">
        <f t="shared" si="413"/>
        <v>0</v>
      </c>
      <c r="AU584" s="122">
        <f t="shared" si="413"/>
        <v>0</v>
      </c>
      <c r="AV584" s="122">
        <f t="shared" si="413"/>
        <v>0</v>
      </c>
      <c r="AW584" s="122">
        <f t="shared" si="413"/>
        <v>0</v>
      </c>
      <c r="AX584" s="122">
        <f t="shared" si="413"/>
        <v>0</v>
      </c>
      <c r="AY584" s="122">
        <f t="shared" si="413"/>
        <v>0</v>
      </c>
      <c r="AZ584" s="122">
        <f t="shared" si="413"/>
        <v>0</v>
      </c>
      <c r="BA584" s="122">
        <f t="shared" si="413"/>
        <v>0</v>
      </c>
      <c r="BB584" s="122">
        <f t="shared" si="413"/>
        <v>0</v>
      </c>
      <c r="BC584" s="122">
        <f t="shared" si="413"/>
        <v>0</v>
      </c>
      <c r="BF584" s="40"/>
      <c r="BJ584" s="41"/>
    </row>
    <row r="585" spans="1:62" s="19" customFormat="1" ht="31.5" x14ac:dyDescent="0.25">
      <c r="A585" s="48" t="s">
        <v>1094</v>
      </c>
      <c r="B585" s="48" t="s">
        <v>105</v>
      </c>
      <c r="C585" s="47" t="s">
        <v>79</v>
      </c>
      <c r="D585" s="122">
        <v>0</v>
      </c>
      <c r="E585" s="122">
        <v>0</v>
      </c>
      <c r="F585" s="122">
        <v>0</v>
      </c>
      <c r="G585" s="122">
        <v>0</v>
      </c>
      <c r="H585" s="122">
        <v>0</v>
      </c>
      <c r="I585" s="122">
        <v>0</v>
      </c>
      <c r="J585" s="122">
        <v>0</v>
      </c>
      <c r="K585" s="122">
        <v>0</v>
      </c>
      <c r="L585" s="122">
        <v>0</v>
      </c>
      <c r="M585" s="122">
        <v>0</v>
      </c>
      <c r="N585" s="122">
        <v>0</v>
      </c>
      <c r="O585" s="122">
        <v>0</v>
      </c>
      <c r="P585" s="122">
        <v>0</v>
      </c>
      <c r="Q585" s="122">
        <v>0</v>
      </c>
      <c r="R585" s="122">
        <v>0</v>
      </c>
      <c r="S585" s="122">
        <v>0</v>
      </c>
      <c r="T585" s="122">
        <v>0</v>
      </c>
      <c r="U585" s="122">
        <v>0</v>
      </c>
      <c r="V585" s="122">
        <v>0</v>
      </c>
      <c r="W585" s="122">
        <v>0</v>
      </c>
      <c r="X585" s="122">
        <v>0</v>
      </c>
      <c r="Y585" s="122">
        <v>0</v>
      </c>
      <c r="Z585" s="122">
        <v>0</v>
      </c>
      <c r="AA585" s="122">
        <v>0</v>
      </c>
      <c r="AB585" s="122">
        <v>0</v>
      </c>
      <c r="AC585" s="122">
        <v>0</v>
      </c>
      <c r="AD585" s="122">
        <v>0</v>
      </c>
      <c r="AE585" s="122">
        <v>0</v>
      </c>
      <c r="AF585" s="122">
        <v>0</v>
      </c>
      <c r="AG585" s="122">
        <v>0</v>
      </c>
      <c r="AH585" s="122">
        <v>0</v>
      </c>
      <c r="AI585" s="122">
        <v>0</v>
      </c>
      <c r="AJ585" s="122">
        <v>0</v>
      </c>
      <c r="AK585" s="122">
        <v>0</v>
      </c>
      <c r="AL585" s="122">
        <v>0</v>
      </c>
      <c r="AM585" s="122">
        <v>0</v>
      </c>
      <c r="AN585" s="122">
        <v>0</v>
      </c>
      <c r="AO585" s="122">
        <v>0</v>
      </c>
      <c r="AP585" s="122">
        <v>0</v>
      </c>
      <c r="AQ585" s="122">
        <v>0</v>
      </c>
      <c r="AR585" s="122">
        <v>0</v>
      </c>
      <c r="AS585" s="122">
        <v>0</v>
      </c>
      <c r="AT585" s="122">
        <v>0</v>
      </c>
      <c r="AU585" s="122">
        <v>0</v>
      </c>
      <c r="AV585" s="122">
        <v>0</v>
      </c>
      <c r="AW585" s="122">
        <v>0</v>
      </c>
      <c r="AX585" s="122">
        <v>0</v>
      </c>
      <c r="AY585" s="122">
        <v>0</v>
      </c>
      <c r="AZ585" s="122">
        <v>0</v>
      </c>
      <c r="BA585" s="122">
        <v>0</v>
      </c>
      <c r="BB585" s="122">
        <v>0</v>
      </c>
      <c r="BC585" s="122">
        <v>0</v>
      </c>
      <c r="BF585" s="40"/>
      <c r="BJ585" s="41"/>
    </row>
    <row r="586" spans="1:62" s="19" customFormat="1" ht="31.5" x14ac:dyDescent="0.25">
      <c r="A586" s="48" t="s">
        <v>1095</v>
      </c>
      <c r="B586" s="48" t="s">
        <v>105</v>
      </c>
      <c r="C586" s="47" t="s">
        <v>79</v>
      </c>
      <c r="D586" s="122">
        <v>0</v>
      </c>
      <c r="E586" s="122">
        <v>0</v>
      </c>
      <c r="F586" s="122">
        <v>0</v>
      </c>
      <c r="G586" s="122">
        <v>0</v>
      </c>
      <c r="H586" s="122">
        <v>0</v>
      </c>
      <c r="I586" s="122">
        <v>0</v>
      </c>
      <c r="J586" s="122">
        <v>0</v>
      </c>
      <c r="K586" s="122">
        <v>0</v>
      </c>
      <c r="L586" s="122">
        <v>0</v>
      </c>
      <c r="M586" s="122">
        <v>0</v>
      </c>
      <c r="N586" s="122">
        <v>0</v>
      </c>
      <c r="O586" s="122">
        <v>0</v>
      </c>
      <c r="P586" s="122">
        <v>0</v>
      </c>
      <c r="Q586" s="122">
        <v>0</v>
      </c>
      <c r="R586" s="122">
        <v>0</v>
      </c>
      <c r="S586" s="122">
        <v>0</v>
      </c>
      <c r="T586" s="122">
        <v>0</v>
      </c>
      <c r="U586" s="122">
        <v>0</v>
      </c>
      <c r="V586" s="122">
        <v>0</v>
      </c>
      <c r="W586" s="122">
        <v>0</v>
      </c>
      <c r="X586" s="122">
        <v>0</v>
      </c>
      <c r="Y586" s="122">
        <v>0</v>
      </c>
      <c r="Z586" s="122">
        <v>0</v>
      </c>
      <c r="AA586" s="122">
        <v>0</v>
      </c>
      <c r="AB586" s="122">
        <v>0</v>
      </c>
      <c r="AC586" s="122">
        <v>0</v>
      </c>
      <c r="AD586" s="122">
        <v>0</v>
      </c>
      <c r="AE586" s="122">
        <v>0</v>
      </c>
      <c r="AF586" s="122">
        <v>0</v>
      </c>
      <c r="AG586" s="122">
        <v>0</v>
      </c>
      <c r="AH586" s="122">
        <v>0</v>
      </c>
      <c r="AI586" s="122">
        <v>0</v>
      </c>
      <c r="AJ586" s="122">
        <v>0</v>
      </c>
      <c r="AK586" s="122">
        <v>0</v>
      </c>
      <c r="AL586" s="122">
        <v>0</v>
      </c>
      <c r="AM586" s="122">
        <v>0</v>
      </c>
      <c r="AN586" s="122">
        <v>0</v>
      </c>
      <c r="AO586" s="122">
        <v>0</v>
      </c>
      <c r="AP586" s="122">
        <v>0</v>
      </c>
      <c r="AQ586" s="122">
        <v>0</v>
      </c>
      <c r="AR586" s="122">
        <v>0</v>
      </c>
      <c r="AS586" s="122">
        <v>0</v>
      </c>
      <c r="AT586" s="122">
        <v>0</v>
      </c>
      <c r="AU586" s="122">
        <v>0</v>
      </c>
      <c r="AV586" s="122">
        <v>0</v>
      </c>
      <c r="AW586" s="122">
        <v>0</v>
      </c>
      <c r="AX586" s="122">
        <v>0</v>
      </c>
      <c r="AY586" s="122">
        <v>0</v>
      </c>
      <c r="AZ586" s="122">
        <v>0</v>
      </c>
      <c r="BA586" s="122">
        <v>0</v>
      </c>
      <c r="BB586" s="122">
        <v>0</v>
      </c>
      <c r="BC586" s="122">
        <v>0</v>
      </c>
      <c r="BF586" s="40"/>
      <c r="BJ586" s="41"/>
    </row>
    <row r="587" spans="1:62" s="19" customFormat="1" ht="47.25" x14ac:dyDescent="0.25">
      <c r="A587" s="45" t="s">
        <v>1096</v>
      </c>
      <c r="B587" s="48" t="s">
        <v>107</v>
      </c>
      <c r="C587" s="47" t="s">
        <v>79</v>
      </c>
      <c r="D587" s="122">
        <f t="shared" ref="D587:BC587" si="414">D588+D589</f>
        <v>0</v>
      </c>
      <c r="E587" s="122">
        <f t="shared" si="414"/>
        <v>0</v>
      </c>
      <c r="F587" s="122">
        <f t="shared" si="414"/>
        <v>0</v>
      </c>
      <c r="G587" s="122">
        <f t="shared" si="414"/>
        <v>0</v>
      </c>
      <c r="H587" s="122">
        <f t="shared" si="414"/>
        <v>0</v>
      </c>
      <c r="I587" s="122">
        <f t="shared" si="414"/>
        <v>0</v>
      </c>
      <c r="J587" s="122">
        <f t="shared" si="414"/>
        <v>0</v>
      </c>
      <c r="K587" s="122">
        <f t="shared" si="414"/>
        <v>0</v>
      </c>
      <c r="L587" s="122">
        <f t="shared" si="414"/>
        <v>0</v>
      </c>
      <c r="M587" s="122">
        <f t="shared" si="414"/>
        <v>0</v>
      </c>
      <c r="N587" s="122">
        <f t="shared" si="414"/>
        <v>0</v>
      </c>
      <c r="O587" s="122">
        <f t="shared" si="414"/>
        <v>0</v>
      </c>
      <c r="P587" s="122">
        <f t="shared" si="414"/>
        <v>0</v>
      </c>
      <c r="Q587" s="122">
        <f t="shared" si="414"/>
        <v>0</v>
      </c>
      <c r="R587" s="122">
        <f t="shared" si="414"/>
        <v>0</v>
      </c>
      <c r="S587" s="122">
        <f t="shared" si="414"/>
        <v>0</v>
      </c>
      <c r="T587" s="122">
        <f t="shared" si="414"/>
        <v>0</v>
      </c>
      <c r="U587" s="122">
        <f t="shared" si="414"/>
        <v>0</v>
      </c>
      <c r="V587" s="122">
        <f t="shared" si="414"/>
        <v>0</v>
      </c>
      <c r="W587" s="122">
        <f t="shared" si="414"/>
        <v>0</v>
      </c>
      <c r="X587" s="122">
        <f t="shared" si="414"/>
        <v>0</v>
      </c>
      <c r="Y587" s="122">
        <f t="shared" si="414"/>
        <v>0</v>
      </c>
      <c r="Z587" s="122">
        <f t="shared" si="414"/>
        <v>0</v>
      </c>
      <c r="AA587" s="122">
        <f t="shared" si="414"/>
        <v>0</v>
      </c>
      <c r="AB587" s="122">
        <f t="shared" si="414"/>
        <v>0</v>
      </c>
      <c r="AC587" s="122">
        <f t="shared" si="414"/>
        <v>0</v>
      </c>
      <c r="AD587" s="122">
        <f t="shared" si="414"/>
        <v>0</v>
      </c>
      <c r="AE587" s="122">
        <f t="shared" si="414"/>
        <v>0</v>
      </c>
      <c r="AF587" s="122">
        <f t="shared" si="414"/>
        <v>0</v>
      </c>
      <c r="AG587" s="122">
        <f t="shared" si="414"/>
        <v>0</v>
      </c>
      <c r="AH587" s="122">
        <f t="shared" si="414"/>
        <v>0</v>
      </c>
      <c r="AI587" s="122">
        <f t="shared" si="414"/>
        <v>0</v>
      </c>
      <c r="AJ587" s="122">
        <f t="shared" si="414"/>
        <v>0</v>
      </c>
      <c r="AK587" s="122">
        <f t="shared" si="414"/>
        <v>0</v>
      </c>
      <c r="AL587" s="122">
        <f t="shared" si="414"/>
        <v>0</v>
      </c>
      <c r="AM587" s="122">
        <f t="shared" si="414"/>
        <v>0</v>
      </c>
      <c r="AN587" s="122">
        <f t="shared" si="414"/>
        <v>0</v>
      </c>
      <c r="AO587" s="122">
        <f t="shared" si="414"/>
        <v>0</v>
      </c>
      <c r="AP587" s="122">
        <f t="shared" si="414"/>
        <v>0</v>
      </c>
      <c r="AQ587" s="122">
        <f t="shared" si="414"/>
        <v>0</v>
      </c>
      <c r="AR587" s="122">
        <f t="shared" si="414"/>
        <v>0</v>
      </c>
      <c r="AS587" s="122">
        <f t="shared" si="414"/>
        <v>0</v>
      </c>
      <c r="AT587" s="122">
        <f t="shared" si="414"/>
        <v>0</v>
      </c>
      <c r="AU587" s="122">
        <f t="shared" si="414"/>
        <v>0</v>
      </c>
      <c r="AV587" s="122">
        <f t="shared" si="414"/>
        <v>0</v>
      </c>
      <c r="AW587" s="122">
        <f t="shared" si="414"/>
        <v>0</v>
      </c>
      <c r="AX587" s="122">
        <f t="shared" si="414"/>
        <v>0</v>
      </c>
      <c r="AY587" s="122">
        <f t="shared" si="414"/>
        <v>0</v>
      </c>
      <c r="AZ587" s="122">
        <f t="shared" si="414"/>
        <v>0</v>
      </c>
      <c r="BA587" s="122">
        <f t="shared" si="414"/>
        <v>0</v>
      </c>
      <c r="BB587" s="122">
        <f t="shared" si="414"/>
        <v>0</v>
      </c>
      <c r="BC587" s="122">
        <f t="shared" si="414"/>
        <v>0</v>
      </c>
      <c r="BF587" s="40"/>
      <c r="BJ587" s="41"/>
    </row>
    <row r="588" spans="1:62" s="19" customFormat="1" ht="31.5" x14ac:dyDescent="0.25">
      <c r="A588" s="45" t="s">
        <v>1097</v>
      </c>
      <c r="B588" s="48" t="s">
        <v>959</v>
      </c>
      <c r="C588" s="47" t="s">
        <v>79</v>
      </c>
      <c r="D588" s="122">
        <v>0</v>
      </c>
      <c r="E588" s="122">
        <v>0</v>
      </c>
      <c r="F588" s="122">
        <v>0</v>
      </c>
      <c r="G588" s="122">
        <v>0</v>
      </c>
      <c r="H588" s="122">
        <v>0</v>
      </c>
      <c r="I588" s="122">
        <v>0</v>
      </c>
      <c r="J588" s="122">
        <v>0</v>
      </c>
      <c r="K588" s="122">
        <v>0</v>
      </c>
      <c r="L588" s="122">
        <v>0</v>
      </c>
      <c r="M588" s="122">
        <v>0</v>
      </c>
      <c r="N588" s="122">
        <v>0</v>
      </c>
      <c r="O588" s="122">
        <v>0</v>
      </c>
      <c r="P588" s="122">
        <v>0</v>
      </c>
      <c r="Q588" s="122">
        <v>0</v>
      </c>
      <c r="R588" s="122">
        <v>0</v>
      </c>
      <c r="S588" s="122">
        <v>0</v>
      </c>
      <c r="T588" s="122">
        <v>0</v>
      </c>
      <c r="U588" s="122">
        <v>0</v>
      </c>
      <c r="V588" s="122">
        <v>0</v>
      </c>
      <c r="W588" s="122">
        <v>0</v>
      </c>
      <c r="X588" s="122">
        <v>0</v>
      </c>
      <c r="Y588" s="122">
        <v>0</v>
      </c>
      <c r="Z588" s="122">
        <v>0</v>
      </c>
      <c r="AA588" s="122">
        <v>0</v>
      </c>
      <c r="AB588" s="122">
        <v>0</v>
      </c>
      <c r="AC588" s="122">
        <v>0</v>
      </c>
      <c r="AD588" s="122">
        <v>0</v>
      </c>
      <c r="AE588" s="122">
        <v>0</v>
      </c>
      <c r="AF588" s="122">
        <v>0</v>
      </c>
      <c r="AG588" s="122">
        <v>0</v>
      </c>
      <c r="AH588" s="122">
        <v>0</v>
      </c>
      <c r="AI588" s="122">
        <v>0</v>
      </c>
      <c r="AJ588" s="122">
        <v>0</v>
      </c>
      <c r="AK588" s="122">
        <v>0</v>
      </c>
      <c r="AL588" s="122">
        <v>0</v>
      </c>
      <c r="AM588" s="122">
        <v>0</v>
      </c>
      <c r="AN588" s="122">
        <v>0</v>
      </c>
      <c r="AO588" s="122">
        <v>0</v>
      </c>
      <c r="AP588" s="122">
        <v>0</v>
      </c>
      <c r="AQ588" s="122">
        <v>0</v>
      </c>
      <c r="AR588" s="122">
        <v>0</v>
      </c>
      <c r="AS588" s="122">
        <v>0</v>
      </c>
      <c r="AT588" s="122">
        <v>0</v>
      </c>
      <c r="AU588" s="122">
        <v>0</v>
      </c>
      <c r="AV588" s="122">
        <v>0</v>
      </c>
      <c r="AW588" s="122">
        <v>0</v>
      </c>
      <c r="AX588" s="122">
        <v>0</v>
      </c>
      <c r="AY588" s="122">
        <v>0</v>
      </c>
      <c r="AZ588" s="122">
        <v>0</v>
      </c>
      <c r="BA588" s="122">
        <v>0</v>
      </c>
      <c r="BB588" s="122">
        <v>0</v>
      </c>
      <c r="BC588" s="122">
        <v>0</v>
      </c>
      <c r="BF588" s="40"/>
      <c r="BJ588" s="41"/>
    </row>
    <row r="589" spans="1:62" s="19" customFormat="1" ht="31.5" x14ac:dyDescent="0.25">
      <c r="A589" s="45" t="s">
        <v>1098</v>
      </c>
      <c r="B589" s="48" t="s">
        <v>105</v>
      </c>
      <c r="C589" s="47" t="s">
        <v>79</v>
      </c>
      <c r="D589" s="122">
        <v>0</v>
      </c>
      <c r="E589" s="122">
        <v>0</v>
      </c>
      <c r="F589" s="122">
        <v>0</v>
      </c>
      <c r="G589" s="122">
        <v>0</v>
      </c>
      <c r="H589" s="122">
        <v>0</v>
      </c>
      <c r="I589" s="122">
        <v>0</v>
      </c>
      <c r="J589" s="122">
        <v>0</v>
      </c>
      <c r="K589" s="122">
        <v>0</v>
      </c>
      <c r="L589" s="122">
        <v>0</v>
      </c>
      <c r="M589" s="122">
        <v>0</v>
      </c>
      <c r="N589" s="122">
        <v>0</v>
      </c>
      <c r="O589" s="122">
        <v>0</v>
      </c>
      <c r="P589" s="122">
        <v>0</v>
      </c>
      <c r="Q589" s="122">
        <v>0</v>
      </c>
      <c r="R589" s="122">
        <v>0</v>
      </c>
      <c r="S589" s="122">
        <v>0</v>
      </c>
      <c r="T589" s="122">
        <v>0</v>
      </c>
      <c r="U589" s="122">
        <v>0</v>
      </c>
      <c r="V589" s="122">
        <v>0</v>
      </c>
      <c r="W589" s="122">
        <v>0</v>
      </c>
      <c r="X589" s="122">
        <v>0</v>
      </c>
      <c r="Y589" s="122">
        <v>0</v>
      </c>
      <c r="Z589" s="122">
        <v>0</v>
      </c>
      <c r="AA589" s="122">
        <v>0</v>
      </c>
      <c r="AB589" s="122">
        <v>0</v>
      </c>
      <c r="AC589" s="122">
        <v>0</v>
      </c>
      <c r="AD589" s="122">
        <v>0</v>
      </c>
      <c r="AE589" s="122">
        <v>0</v>
      </c>
      <c r="AF589" s="122">
        <v>0</v>
      </c>
      <c r="AG589" s="122">
        <v>0</v>
      </c>
      <c r="AH589" s="122">
        <v>0</v>
      </c>
      <c r="AI589" s="122">
        <v>0</v>
      </c>
      <c r="AJ589" s="122">
        <v>0</v>
      </c>
      <c r="AK589" s="122">
        <v>0</v>
      </c>
      <c r="AL589" s="122">
        <v>0</v>
      </c>
      <c r="AM589" s="122">
        <v>0</v>
      </c>
      <c r="AN589" s="122">
        <v>0</v>
      </c>
      <c r="AO589" s="122">
        <v>0</v>
      </c>
      <c r="AP589" s="122">
        <v>0</v>
      </c>
      <c r="AQ589" s="122">
        <v>0</v>
      </c>
      <c r="AR589" s="122">
        <v>0</v>
      </c>
      <c r="AS589" s="122">
        <v>0</v>
      </c>
      <c r="AT589" s="122">
        <v>0</v>
      </c>
      <c r="AU589" s="122">
        <v>0</v>
      </c>
      <c r="AV589" s="122">
        <v>0</v>
      </c>
      <c r="AW589" s="122">
        <v>0</v>
      </c>
      <c r="AX589" s="122">
        <v>0</v>
      </c>
      <c r="AY589" s="122">
        <v>0</v>
      </c>
      <c r="AZ589" s="122">
        <v>0</v>
      </c>
      <c r="BA589" s="122">
        <v>0</v>
      </c>
      <c r="BB589" s="122">
        <v>0</v>
      </c>
      <c r="BC589" s="122">
        <v>0</v>
      </c>
      <c r="BF589" s="40"/>
      <c r="BJ589" s="41"/>
    </row>
    <row r="590" spans="1:62" s="19" customFormat="1" ht="47.25" x14ac:dyDescent="0.25">
      <c r="A590" s="45" t="s">
        <v>1099</v>
      </c>
      <c r="B590" s="48" t="s">
        <v>111</v>
      </c>
      <c r="C590" s="47" t="s">
        <v>79</v>
      </c>
      <c r="D590" s="122">
        <f t="shared" ref="D590:BC590" si="415">D591+D592+D593+D594+D595</f>
        <v>17.40006</v>
      </c>
      <c r="E590" s="122">
        <f t="shared" si="415"/>
        <v>1.6395235000000001</v>
      </c>
      <c r="F590" s="122">
        <f t="shared" si="415"/>
        <v>1.6395235000000001</v>
      </c>
      <c r="G590" s="122">
        <f t="shared" si="415"/>
        <v>0</v>
      </c>
      <c r="H590" s="122">
        <f t="shared" si="415"/>
        <v>0</v>
      </c>
      <c r="I590" s="122">
        <f t="shared" si="415"/>
        <v>0</v>
      </c>
      <c r="J590" s="122">
        <f t="shared" si="415"/>
        <v>0</v>
      </c>
      <c r="K590" s="122">
        <f t="shared" si="415"/>
        <v>0</v>
      </c>
      <c r="L590" s="122">
        <f t="shared" si="415"/>
        <v>0</v>
      </c>
      <c r="M590" s="122">
        <f t="shared" si="415"/>
        <v>0</v>
      </c>
      <c r="N590" s="122">
        <f t="shared" si="415"/>
        <v>0</v>
      </c>
      <c r="O590" s="122">
        <f t="shared" si="415"/>
        <v>0.73801483000000001</v>
      </c>
      <c r="P590" s="122">
        <f t="shared" si="415"/>
        <v>0.73801483000000001</v>
      </c>
      <c r="Q590" s="122">
        <f t="shared" si="415"/>
        <v>0</v>
      </c>
      <c r="R590" s="122">
        <f t="shared" si="415"/>
        <v>0</v>
      </c>
      <c r="S590" s="122">
        <f t="shared" si="415"/>
        <v>0</v>
      </c>
      <c r="T590" s="122">
        <f t="shared" si="415"/>
        <v>0.29471735999999998</v>
      </c>
      <c r="U590" s="122">
        <f t="shared" si="415"/>
        <v>0.29471735999999998</v>
      </c>
      <c r="V590" s="122">
        <f t="shared" si="415"/>
        <v>0</v>
      </c>
      <c r="W590" s="122">
        <f t="shared" si="415"/>
        <v>0</v>
      </c>
      <c r="X590" s="122">
        <f t="shared" si="415"/>
        <v>0</v>
      </c>
      <c r="Y590" s="122">
        <f t="shared" si="415"/>
        <v>0.60679131000000008</v>
      </c>
      <c r="Z590" s="122">
        <f t="shared" si="415"/>
        <v>0.60679131000000008</v>
      </c>
      <c r="AA590" s="122">
        <f t="shared" si="415"/>
        <v>0</v>
      </c>
      <c r="AB590" s="122">
        <f t="shared" si="415"/>
        <v>0</v>
      </c>
      <c r="AC590" s="122">
        <f t="shared" si="415"/>
        <v>0</v>
      </c>
      <c r="AD590" s="122">
        <f t="shared" si="415"/>
        <v>14.500046000000001</v>
      </c>
      <c r="AE590" s="122">
        <f t="shared" si="415"/>
        <v>3.7590478899999997</v>
      </c>
      <c r="AF590" s="122">
        <f t="shared" si="415"/>
        <v>3.7590478899999997</v>
      </c>
      <c r="AG590" s="122">
        <f t="shared" si="415"/>
        <v>0</v>
      </c>
      <c r="AH590" s="122">
        <f t="shared" si="415"/>
        <v>0</v>
      </c>
      <c r="AI590" s="122">
        <f t="shared" si="415"/>
        <v>0</v>
      </c>
      <c r="AJ590" s="122">
        <f t="shared" si="415"/>
        <v>0</v>
      </c>
      <c r="AK590" s="122">
        <f t="shared" si="415"/>
        <v>0</v>
      </c>
      <c r="AL590" s="122">
        <f t="shared" si="415"/>
        <v>0</v>
      </c>
      <c r="AM590" s="122">
        <f t="shared" si="415"/>
        <v>0</v>
      </c>
      <c r="AN590" s="122">
        <f t="shared" si="415"/>
        <v>0</v>
      </c>
      <c r="AO590" s="122">
        <f t="shared" si="415"/>
        <v>0</v>
      </c>
      <c r="AP590" s="122">
        <f t="shared" si="415"/>
        <v>0</v>
      </c>
      <c r="AQ590" s="122">
        <f t="shared" si="415"/>
        <v>0</v>
      </c>
      <c r="AR590" s="122">
        <f t="shared" si="415"/>
        <v>0</v>
      </c>
      <c r="AS590" s="122">
        <f t="shared" si="415"/>
        <v>0</v>
      </c>
      <c r="AT590" s="122">
        <f t="shared" si="415"/>
        <v>0.59215260999999997</v>
      </c>
      <c r="AU590" s="122">
        <f t="shared" si="415"/>
        <v>0.59215260999999997</v>
      </c>
      <c r="AV590" s="122">
        <f t="shared" si="415"/>
        <v>0</v>
      </c>
      <c r="AW590" s="122">
        <f t="shared" si="415"/>
        <v>0</v>
      </c>
      <c r="AX590" s="122">
        <f t="shared" si="415"/>
        <v>0</v>
      </c>
      <c r="AY590" s="122">
        <f t="shared" si="415"/>
        <v>3.1668952799999999</v>
      </c>
      <c r="AZ590" s="122">
        <f t="shared" si="415"/>
        <v>3.1668952799999999</v>
      </c>
      <c r="BA590" s="122">
        <f t="shared" si="415"/>
        <v>0</v>
      </c>
      <c r="BB590" s="122">
        <f t="shared" si="415"/>
        <v>0</v>
      </c>
      <c r="BC590" s="122">
        <f t="shared" si="415"/>
        <v>0</v>
      </c>
      <c r="BF590" s="40"/>
      <c r="BJ590" s="41"/>
    </row>
    <row r="591" spans="1:62" s="19" customFormat="1" ht="63" x14ac:dyDescent="0.25">
      <c r="A591" s="45" t="s">
        <v>1100</v>
      </c>
      <c r="B591" s="48" t="s">
        <v>113</v>
      </c>
      <c r="C591" s="47" t="s">
        <v>79</v>
      </c>
      <c r="D591" s="122">
        <v>0</v>
      </c>
      <c r="E591" s="122">
        <v>0</v>
      </c>
      <c r="F591" s="122">
        <v>0</v>
      </c>
      <c r="G591" s="122">
        <v>0</v>
      </c>
      <c r="H591" s="122">
        <v>0</v>
      </c>
      <c r="I591" s="122">
        <v>0</v>
      </c>
      <c r="J591" s="122">
        <v>0</v>
      </c>
      <c r="K591" s="122">
        <v>0</v>
      </c>
      <c r="L591" s="122">
        <v>0</v>
      </c>
      <c r="M591" s="122">
        <v>0</v>
      </c>
      <c r="N591" s="122">
        <v>0</v>
      </c>
      <c r="O591" s="122">
        <v>0</v>
      </c>
      <c r="P591" s="122">
        <v>0</v>
      </c>
      <c r="Q591" s="122">
        <v>0</v>
      </c>
      <c r="R591" s="122">
        <v>0</v>
      </c>
      <c r="S591" s="122">
        <v>0</v>
      </c>
      <c r="T591" s="122">
        <v>0</v>
      </c>
      <c r="U591" s="122">
        <v>0</v>
      </c>
      <c r="V591" s="122">
        <v>0</v>
      </c>
      <c r="W591" s="122">
        <v>0</v>
      </c>
      <c r="X591" s="122">
        <v>0</v>
      </c>
      <c r="Y591" s="122">
        <v>0</v>
      </c>
      <c r="Z591" s="122">
        <v>0</v>
      </c>
      <c r="AA591" s="122">
        <v>0</v>
      </c>
      <c r="AB591" s="122">
        <v>0</v>
      </c>
      <c r="AC591" s="122">
        <v>0</v>
      </c>
      <c r="AD591" s="122">
        <v>0</v>
      </c>
      <c r="AE591" s="122">
        <v>0</v>
      </c>
      <c r="AF591" s="122">
        <v>0</v>
      </c>
      <c r="AG591" s="122">
        <v>0</v>
      </c>
      <c r="AH591" s="122">
        <v>0</v>
      </c>
      <c r="AI591" s="122">
        <v>0</v>
      </c>
      <c r="AJ591" s="122">
        <v>0</v>
      </c>
      <c r="AK591" s="122">
        <v>0</v>
      </c>
      <c r="AL591" s="122">
        <v>0</v>
      </c>
      <c r="AM591" s="122">
        <v>0</v>
      </c>
      <c r="AN591" s="122">
        <v>0</v>
      </c>
      <c r="AO591" s="122">
        <v>0</v>
      </c>
      <c r="AP591" s="122">
        <v>0</v>
      </c>
      <c r="AQ591" s="122">
        <v>0</v>
      </c>
      <c r="AR591" s="122">
        <v>0</v>
      </c>
      <c r="AS591" s="122">
        <v>0</v>
      </c>
      <c r="AT591" s="122">
        <v>0</v>
      </c>
      <c r="AU591" s="122">
        <v>0</v>
      </c>
      <c r="AV591" s="122">
        <v>0</v>
      </c>
      <c r="AW591" s="122">
        <v>0</v>
      </c>
      <c r="AX591" s="122">
        <v>0</v>
      </c>
      <c r="AY591" s="122">
        <v>0</v>
      </c>
      <c r="AZ591" s="122">
        <v>0</v>
      </c>
      <c r="BA591" s="122">
        <v>0</v>
      </c>
      <c r="BB591" s="122">
        <v>0</v>
      </c>
      <c r="BC591" s="122">
        <v>0</v>
      </c>
      <c r="BF591" s="40"/>
      <c r="BJ591" s="41"/>
    </row>
    <row r="592" spans="1:62" s="19" customFormat="1" ht="78.75" x14ac:dyDescent="0.25">
      <c r="A592" s="45" t="s">
        <v>1101</v>
      </c>
      <c r="B592" s="54" t="s">
        <v>115</v>
      </c>
      <c r="C592" s="54" t="s">
        <v>79</v>
      </c>
      <c r="D592" s="122">
        <v>0</v>
      </c>
      <c r="E592" s="122">
        <v>0</v>
      </c>
      <c r="F592" s="122">
        <v>0</v>
      </c>
      <c r="G592" s="122">
        <v>0</v>
      </c>
      <c r="H592" s="122">
        <v>0</v>
      </c>
      <c r="I592" s="122">
        <v>0</v>
      </c>
      <c r="J592" s="122">
        <v>0</v>
      </c>
      <c r="K592" s="122">
        <v>0</v>
      </c>
      <c r="L592" s="122">
        <v>0</v>
      </c>
      <c r="M592" s="122">
        <v>0</v>
      </c>
      <c r="N592" s="122">
        <v>0</v>
      </c>
      <c r="O592" s="122">
        <v>0</v>
      </c>
      <c r="P592" s="122">
        <v>0</v>
      </c>
      <c r="Q592" s="122">
        <v>0</v>
      </c>
      <c r="R592" s="122">
        <v>0</v>
      </c>
      <c r="S592" s="122">
        <v>0</v>
      </c>
      <c r="T592" s="122">
        <v>0</v>
      </c>
      <c r="U592" s="122">
        <v>0</v>
      </c>
      <c r="V592" s="122">
        <v>0</v>
      </c>
      <c r="W592" s="122">
        <v>0</v>
      </c>
      <c r="X592" s="122">
        <v>0</v>
      </c>
      <c r="Y592" s="122">
        <v>0</v>
      </c>
      <c r="Z592" s="122">
        <v>0</v>
      </c>
      <c r="AA592" s="122">
        <v>0</v>
      </c>
      <c r="AB592" s="122">
        <v>0</v>
      </c>
      <c r="AC592" s="122">
        <v>0</v>
      </c>
      <c r="AD592" s="122">
        <v>0</v>
      </c>
      <c r="AE592" s="122">
        <v>0</v>
      </c>
      <c r="AF592" s="122">
        <v>0</v>
      </c>
      <c r="AG592" s="122">
        <v>0</v>
      </c>
      <c r="AH592" s="122">
        <v>0</v>
      </c>
      <c r="AI592" s="122">
        <v>0</v>
      </c>
      <c r="AJ592" s="122">
        <v>0</v>
      </c>
      <c r="AK592" s="122">
        <v>0</v>
      </c>
      <c r="AL592" s="122">
        <v>0</v>
      </c>
      <c r="AM592" s="122">
        <v>0</v>
      </c>
      <c r="AN592" s="122">
        <v>0</v>
      </c>
      <c r="AO592" s="122">
        <v>0</v>
      </c>
      <c r="AP592" s="122">
        <v>0</v>
      </c>
      <c r="AQ592" s="122">
        <v>0</v>
      </c>
      <c r="AR592" s="122">
        <v>0</v>
      </c>
      <c r="AS592" s="122">
        <v>0</v>
      </c>
      <c r="AT592" s="122">
        <v>0</v>
      </c>
      <c r="AU592" s="122">
        <v>0</v>
      </c>
      <c r="AV592" s="122">
        <v>0</v>
      </c>
      <c r="AW592" s="122">
        <v>0</v>
      </c>
      <c r="AX592" s="122">
        <v>0</v>
      </c>
      <c r="AY592" s="122">
        <v>0</v>
      </c>
      <c r="AZ592" s="122">
        <v>0</v>
      </c>
      <c r="BA592" s="122">
        <v>0</v>
      </c>
      <c r="BB592" s="122">
        <v>0</v>
      </c>
      <c r="BC592" s="122">
        <v>0</v>
      </c>
      <c r="BF592" s="40"/>
      <c r="BJ592" s="41"/>
    </row>
    <row r="593" spans="1:65" s="19" customFormat="1" ht="63" x14ac:dyDescent="0.25">
      <c r="A593" s="45" t="s">
        <v>1102</v>
      </c>
      <c r="B593" s="46" t="s">
        <v>117</v>
      </c>
      <c r="C593" s="47" t="s">
        <v>79</v>
      </c>
      <c r="D593" s="122">
        <v>0</v>
      </c>
      <c r="E593" s="122">
        <v>0</v>
      </c>
      <c r="F593" s="122">
        <v>0</v>
      </c>
      <c r="G593" s="122">
        <v>0</v>
      </c>
      <c r="H593" s="122">
        <v>0</v>
      </c>
      <c r="I593" s="122">
        <v>0</v>
      </c>
      <c r="J593" s="122">
        <v>0</v>
      </c>
      <c r="K593" s="122">
        <v>0</v>
      </c>
      <c r="L593" s="122">
        <v>0</v>
      </c>
      <c r="M593" s="122">
        <v>0</v>
      </c>
      <c r="N593" s="122">
        <v>0</v>
      </c>
      <c r="O593" s="122">
        <v>0</v>
      </c>
      <c r="P593" s="122">
        <v>0</v>
      </c>
      <c r="Q593" s="122">
        <v>0</v>
      </c>
      <c r="R593" s="122">
        <v>0</v>
      </c>
      <c r="S593" s="122">
        <v>0</v>
      </c>
      <c r="T593" s="122">
        <v>0</v>
      </c>
      <c r="U593" s="122">
        <v>0</v>
      </c>
      <c r="V593" s="122">
        <v>0</v>
      </c>
      <c r="W593" s="122">
        <v>0</v>
      </c>
      <c r="X593" s="122">
        <v>0</v>
      </c>
      <c r="Y593" s="122">
        <v>0</v>
      </c>
      <c r="Z593" s="122">
        <v>0</v>
      </c>
      <c r="AA593" s="122">
        <v>0</v>
      </c>
      <c r="AB593" s="122">
        <v>0</v>
      </c>
      <c r="AC593" s="122">
        <v>0</v>
      </c>
      <c r="AD593" s="122">
        <v>0</v>
      </c>
      <c r="AE593" s="122">
        <v>0</v>
      </c>
      <c r="AF593" s="122">
        <v>0</v>
      </c>
      <c r="AG593" s="122">
        <v>0</v>
      </c>
      <c r="AH593" s="122">
        <v>0</v>
      </c>
      <c r="AI593" s="122">
        <v>0</v>
      </c>
      <c r="AJ593" s="122">
        <v>0</v>
      </c>
      <c r="AK593" s="122">
        <v>0</v>
      </c>
      <c r="AL593" s="122">
        <v>0</v>
      </c>
      <c r="AM593" s="122">
        <v>0</v>
      </c>
      <c r="AN593" s="122">
        <v>0</v>
      </c>
      <c r="AO593" s="122">
        <v>0</v>
      </c>
      <c r="AP593" s="122">
        <v>0</v>
      </c>
      <c r="AQ593" s="122">
        <v>0</v>
      </c>
      <c r="AR593" s="122">
        <v>0</v>
      </c>
      <c r="AS593" s="122">
        <v>0</v>
      </c>
      <c r="AT593" s="122">
        <v>0</v>
      </c>
      <c r="AU593" s="122">
        <v>0</v>
      </c>
      <c r="AV593" s="122">
        <v>0</v>
      </c>
      <c r="AW593" s="122">
        <v>0</v>
      </c>
      <c r="AX593" s="122">
        <v>0</v>
      </c>
      <c r="AY593" s="122">
        <v>0</v>
      </c>
      <c r="AZ593" s="122">
        <v>0</v>
      </c>
      <c r="BA593" s="122">
        <v>0</v>
      </c>
      <c r="BB593" s="122">
        <v>0</v>
      </c>
      <c r="BC593" s="122">
        <v>0</v>
      </c>
      <c r="BF593" s="40"/>
      <c r="BJ593" s="41"/>
    </row>
    <row r="594" spans="1:65" s="19" customFormat="1" ht="78.75" x14ac:dyDescent="0.25">
      <c r="A594" s="45" t="s">
        <v>1103</v>
      </c>
      <c r="B594" s="46" t="s">
        <v>121</v>
      </c>
      <c r="C594" s="47" t="s">
        <v>79</v>
      </c>
      <c r="D594" s="122">
        <v>0</v>
      </c>
      <c r="E594" s="122">
        <v>0</v>
      </c>
      <c r="F594" s="122">
        <v>0</v>
      </c>
      <c r="G594" s="122">
        <v>0</v>
      </c>
      <c r="H594" s="122">
        <v>0</v>
      </c>
      <c r="I594" s="122">
        <v>0</v>
      </c>
      <c r="J594" s="122">
        <v>0</v>
      </c>
      <c r="K594" s="122">
        <v>0</v>
      </c>
      <c r="L594" s="122">
        <v>0</v>
      </c>
      <c r="M594" s="122">
        <v>0</v>
      </c>
      <c r="N594" s="122">
        <v>0</v>
      </c>
      <c r="O594" s="122">
        <v>0</v>
      </c>
      <c r="P594" s="122">
        <v>0</v>
      </c>
      <c r="Q594" s="122">
        <v>0</v>
      </c>
      <c r="R594" s="122">
        <v>0</v>
      </c>
      <c r="S594" s="122">
        <v>0</v>
      </c>
      <c r="T594" s="122">
        <v>0</v>
      </c>
      <c r="U594" s="122">
        <v>0</v>
      </c>
      <c r="V594" s="122">
        <v>0</v>
      </c>
      <c r="W594" s="122">
        <v>0</v>
      </c>
      <c r="X594" s="122">
        <v>0</v>
      </c>
      <c r="Y594" s="122">
        <v>0</v>
      </c>
      <c r="Z594" s="122">
        <v>0</v>
      </c>
      <c r="AA594" s="122">
        <v>0</v>
      </c>
      <c r="AB594" s="122">
        <v>0</v>
      </c>
      <c r="AC594" s="122">
        <v>0</v>
      </c>
      <c r="AD594" s="122">
        <v>0</v>
      </c>
      <c r="AE594" s="122">
        <v>0</v>
      </c>
      <c r="AF594" s="122">
        <v>0</v>
      </c>
      <c r="AG594" s="122">
        <v>0</v>
      </c>
      <c r="AH594" s="122">
        <v>0</v>
      </c>
      <c r="AI594" s="122">
        <v>0</v>
      </c>
      <c r="AJ594" s="122">
        <v>0</v>
      </c>
      <c r="AK594" s="122">
        <v>0</v>
      </c>
      <c r="AL594" s="122">
        <v>0</v>
      </c>
      <c r="AM594" s="122">
        <v>0</v>
      </c>
      <c r="AN594" s="122">
        <v>0</v>
      </c>
      <c r="AO594" s="122">
        <v>0</v>
      </c>
      <c r="AP594" s="122">
        <v>0</v>
      </c>
      <c r="AQ594" s="122">
        <v>0</v>
      </c>
      <c r="AR594" s="122">
        <v>0</v>
      </c>
      <c r="AS594" s="122">
        <v>0</v>
      </c>
      <c r="AT594" s="122">
        <v>0</v>
      </c>
      <c r="AU594" s="122">
        <v>0</v>
      </c>
      <c r="AV594" s="122">
        <v>0</v>
      </c>
      <c r="AW594" s="122">
        <v>0</v>
      </c>
      <c r="AX594" s="122">
        <v>0</v>
      </c>
      <c r="AY594" s="122">
        <v>0</v>
      </c>
      <c r="AZ594" s="122">
        <v>0</v>
      </c>
      <c r="BA594" s="122">
        <v>0</v>
      </c>
      <c r="BB594" s="122">
        <v>0</v>
      </c>
      <c r="BC594" s="122">
        <v>0</v>
      </c>
      <c r="BF594" s="40"/>
      <c r="BJ594" s="41"/>
    </row>
    <row r="595" spans="1:65" s="19" customFormat="1" ht="78.75" x14ac:dyDescent="0.25">
      <c r="A595" s="54" t="s">
        <v>1104</v>
      </c>
      <c r="B595" s="54" t="s">
        <v>123</v>
      </c>
      <c r="C595" s="54" t="s">
        <v>79</v>
      </c>
      <c r="D595" s="122">
        <f t="shared" ref="D595:BC595" si="416">SUM(D596)</f>
        <v>17.40006</v>
      </c>
      <c r="E595" s="122">
        <f t="shared" si="416"/>
        <v>1.6395235000000001</v>
      </c>
      <c r="F595" s="122">
        <f t="shared" si="416"/>
        <v>1.6395235000000001</v>
      </c>
      <c r="G595" s="122">
        <f t="shared" si="416"/>
        <v>0</v>
      </c>
      <c r="H595" s="122">
        <f t="shared" si="416"/>
        <v>0</v>
      </c>
      <c r="I595" s="122">
        <f t="shared" si="416"/>
        <v>0</v>
      </c>
      <c r="J595" s="122">
        <f t="shared" si="416"/>
        <v>0</v>
      </c>
      <c r="K595" s="122">
        <f t="shared" si="416"/>
        <v>0</v>
      </c>
      <c r="L595" s="122">
        <f t="shared" si="416"/>
        <v>0</v>
      </c>
      <c r="M595" s="122">
        <f t="shared" si="416"/>
        <v>0</v>
      </c>
      <c r="N595" s="122">
        <f t="shared" si="416"/>
        <v>0</v>
      </c>
      <c r="O595" s="122">
        <f t="shared" si="416"/>
        <v>0.73801483000000001</v>
      </c>
      <c r="P595" s="122">
        <f t="shared" si="416"/>
        <v>0.73801483000000001</v>
      </c>
      <c r="Q595" s="122">
        <f t="shared" si="416"/>
        <v>0</v>
      </c>
      <c r="R595" s="122">
        <f t="shared" si="416"/>
        <v>0</v>
      </c>
      <c r="S595" s="122">
        <f t="shared" si="416"/>
        <v>0</v>
      </c>
      <c r="T595" s="122">
        <f t="shared" si="416"/>
        <v>0.29471735999999998</v>
      </c>
      <c r="U595" s="122">
        <f t="shared" si="416"/>
        <v>0.29471735999999998</v>
      </c>
      <c r="V595" s="122">
        <f t="shared" si="416"/>
        <v>0</v>
      </c>
      <c r="W595" s="122">
        <f t="shared" si="416"/>
        <v>0</v>
      </c>
      <c r="X595" s="122">
        <f t="shared" si="416"/>
        <v>0</v>
      </c>
      <c r="Y595" s="122">
        <f t="shared" si="416"/>
        <v>0.60679131000000008</v>
      </c>
      <c r="Z595" s="122">
        <f t="shared" si="416"/>
        <v>0.60679131000000008</v>
      </c>
      <c r="AA595" s="122">
        <f t="shared" si="416"/>
        <v>0</v>
      </c>
      <c r="AB595" s="122">
        <f t="shared" si="416"/>
        <v>0</v>
      </c>
      <c r="AC595" s="122">
        <f t="shared" si="416"/>
        <v>0</v>
      </c>
      <c r="AD595" s="122">
        <f t="shared" si="416"/>
        <v>14.500046000000001</v>
      </c>
      <c r="AE595" s="122">
        <f t="shared" si="416"/>
        <v>3.7590478899999997</v>
      </c>
      <c r="AF595" s="122">
        <f t="shared" si="416"/>
        <v>3.7590478899999997</v>
      </c>
      <c r="AG595" s="122">
        <f t="shared" si="416"/>
        <v>0</v>
      </c>
      <c r="AH595" s="122">
        <f t="shared" si="416"/>
        <v>0</v>
      </c>
      <c r="AI595" s="122">
        <f t="shared" si="416"/>
        <v>0</v>
      </c>
      <c r="AJ595" s="122">
        <f t="shared" si="416"/>
        <v>0</v>
      </c>
      <c r="AK595" s="122">
        <f t="shared" si="416"/>
        <v>0</v>
      </c>
      <c r="AL595" s="122">
        <f t="shared" si="416"/>
        <v>0</v>
      </c>
      <c r="AM595" s="122">
        <f t="shared" si="416"/>
        <v>0</v>
      </c>
      <c r="AN595" s="122">
        <f t="shared" si="416"/>
        <v>0</v>
      </c>
      <c r="AO595" s="122">
        <f t="shared" si="416"/>
        <v>0</v>
      </c>
      <c r="AP595" s="122">
        <f t="shared" si="416"/>
        <v>0</v>
      </c>
      <c r="AQ595" s="122">
        <f t="shared" si="416"/>
        <v>0</v>
      </c>
      <c r="AR595" s="122">
        <f t="shared" si="416"/>
        <v>0</v>
      </c>
      <c r="AS595" s="122">
        <f t="shared" si="416"/>
        <v>0</v>
      </c>
      <c r="AT595" s="122">
        <f t="shared" si="416"/>
        <v>0.59215260999999997</v>
      </c>
      <c r="AU595" s="122">
        <f t="shared" si="416"/>
        <v>0.59215260999999997</v>
      </c>
      <c r="AV595" s="122">
        <f t="shared" si="416"/>
        <v>0</v>
      </c>
      <c r="AW595" s="122">
        <f t="shared" si="416"/>
        <v>0</v>
      </c>
      <c r="AX595" s="122">
        <f t="shared" si="416"/>
        <v>0</v>
      </c>
      <c r="AY595" s="122">
        <f t="shared" si="416"/>
        <v>3.1668952799999999</v>
      </c>
      <c r="AZ595" s="122">
        <f t="shared" si="416"/>
        <v>3.1668952799999999</v>
      </c>
      <c r="BA595" s="122">
        <f t="shared" si="416"/>
        <v>0</v>
      </c>
      <c r="BB595" s="122">
        <f t="shared" si="416"/>
        <v>0</v>
      </c>
      <c r="BC595" s="122">
        <f t="shared" si="416"/>
        <v>0</v>
      </c>
      <c r="BF595" s="40"/>
      <c r="BJ595" s="41"/>
    </row>
    <row r="596" spans="1:65" ht="63" x14ac:dyDescent="0.25">
      <c r="A596" s="58" t="s">
        <v>1104</v>
      </c>
      <c r="B596" s="57" t="s">
        <v>1105</v>
      </c>
      <c r="C596" s="58" t="s">
        <v>1106</v>
      </c>
      <c r="D596" s="123">
        <v>17.40006</v>
      </c>
      <c r="E596" s="74">
        <f>SUBTOTAL(9,F596:I596)</f>
        <v>1.6395235000000001</v>
      </c>
      <c r="F596" s="74">
        <f>K596+P596+U596+Z596</f>
        <v>1.6395235000000001</v>
      </c>
      <c r="G596" s="74">
        <f>L596+Q596+V596+AA596</f>
        <v>0</v>
      </c>
      <c r="H596" s="74">
        <f>M596+R596+W596+AB596</f>
        <v>0</v>
      </c>
      <c r="I596" s="74">
        <f>N596+S596+X596+AC596</f>
        <v>0</v>
      </c>
      <c r="J596" s="74">
        <f>SUBTOTAL(9,K596:N596)</f>
        <v>0</v>
      </c>
      <c r="K596" s="123">
        <v>0</v>
      </c>
      <c r="L596" s="123">
        <v>0</v>
      </c>
      <c r="M596" s="123">
        <v>0</v>
      </c>
      <c r="N596" s="123">
        <v>0</v>
      </c>
      <c r="O596" s="74">
        <f>SUBTOTAL(9,P596:S596)</f>
        <v>0.73801483000000001</v>
      </c>
      <c r="P596" s="123">
        <v>0.73801483000000001</v>
      </c>
      <c r="Q596" s="123">
        <v>0</v>
      </c>
      <c r="R596" s="123">
        <v>0</v>
      </c>
      <c r="S596" s="123">
        <v>0</v>
      </c>
      <c r="T596" s="74">
        <f>SUBTOTAL(9,U596:X596)</f>
        <v>0.29471735999999998</v>
      </c>
      <c r="U596" s="123">
        <v>0.29471735999999998</v>
      </c>
      <c r="V596" s="123">
        <v>0</v>
      </c>
      <c r="W596" s="123">
        <v>0</v>
      </c>
      <c r="X596" s="123">
        <v>0</v>
      </c>
      <c r="Y596" s="74">
        <f>SUBTOTAL(9,Z596:AC596)</f>
        <v>0.60679131000000008</v>
      </c>
      <c r="Z596" s="123">
        <v>0.60679131000000008</v>
      </c>
      <c r="AA596" s="123">
        <v>0</v>
      </c>
      <c r="AB596" s="123">
        <v>0</v>
      </c>
      <c r="AC596" s="123">
        <v>0</v>
      </c>
      <c r="AD596" s="123">
        <v>14.500046000000001</v>
      </c>
      <c r="AE596" s="74">
        <f>SUBTOTAL(9,AF596:AI596)</f>
        <v>3.7590478899999997</v>
      </c>
      <c r="AF596" s="74">
        <f t="shared" ref="AF596:AI596" si="417">AK596+AP596+AU596+AZ596</f>
        <v>3.7590478899999997</v>
      </c>
      <c r="AG596" s="74">
        <f t="shared" si="417"/>
        <v>0</v>
      </c>
      <c r="AH596" s="74">
        <f t="shared" si="417"/>
        <v>0</v>
      </c>
      <c r="AI596" s="74">
        <f t="shared" si="417"/>
        <v>0</v>
      </c>
      <c r="AJ596" s="74">
        <f>SUBTOTAL(9,AK596:AN596)</f>
        <v>0</v>
      </c>
      <c r="AK596" s="123">
        <v>0</v>
      </c>
      <c r="AL596" s="123">
        <v>0</v>
      </c>
      <c r="AM596" s="123">
        <v>0</v>
      </c>
      <c r="AN596" s="123">
        <v>0</v>
      </c>
      <c r="AO596" s="74">
        <f>SUBTOTAL(9,AP596:AS596)</f>
        <v>0</v>
      </c>
      <c r="AP596" s="123">
        <v>0</v>
      </c>
      <c r="AQ596" s="123">
        <v>0</v>
      </c>
      <c r="AR596" s="123">
        <v>0</v>
      </c>
      <c r="AS596" s="123">
        <v>0</v>
      </c>
      <c r="AT596" s="74">
        <f>SUBTOTAL(9,AU596:AX596)</f>
        <v>0.59215260999999997</v>
      </c>
      <c r="AU596" s="123">
        <v>0.59215260999999997</v>
      </c>
      <c r="AV596" s="123">
        <v>0</v>
      </c>
      <c r="AW596" s="123">
        <v>0</v>
      </c>
      <c r="AX596" s="123">
        <v>0</v>
      </c>
      <c r="AY596" s="74">
        <f>SUBTOTAL(9,AZ596:BC596)</f>
        <v>3.1668952799999999</v>
      </c>
      <c r="AZ596" s="123">
        <v>3.1668952799999999</v>
      </c>
      <c r="BA596" s="123">
        <v>0</v>
      </c>
      <c r="BB596" s="123">
        <v>0</v>
      </c>
      <c r="BC596" s="123">
        <v>0</v>
      </c>
      <c r="BD596" s="19"/>
      <c r="BE596" s="19"/>
      <c r="BF596" s="40"/>
      <c r="BG596" s="52"/>
      <c r="BH596" s="52"/>
      <c r="BI596" s="52"/>
      <c r="BJ596" s="41"/>
      <c r="BK596" s="1"/>
      <c r="BL596" s="1"/>
      <c r="BM596" s="19"/>
    </row>
    <row r="597" spans="1:65" s="19" customFormat="1" ht="31.5" x14ac:dyDescent="0.25">
      <c r="A597" s="54" t="s">
        <v>1107</v>
      </c>
      <c r="B597" s="54" t="s">
        <v>133</v>
      </c>
      <c r="C597" s="54" t="s">
        <v>79</v>
      </c>
      <c r="D597" s="122">
        <v>0</v>
      </c>
      <c r="E597" s="122">
        <v>0</v>
      </c>
      <c r="F597" s="122">
        <v>0</v>
      </c>
      <c r="G597" s="122">
        <v>0</v>
      </c>
      <c r="H597" s="122">
        <v>0</v>
      </c>
      <c r="I597" s="122">
        <v>0</v>
      </c>
      <c r="J597" s="122">
        <v>0</v>
      </c>
      <c r="K597" s="122">
        <v>0</v>
      </c>
      <c r="L597" s="122">
        <v>0</v>
      </c>
      <c r="M597" s="122">
        <v>0</v>
      </c>
      <c r="N597" s="122">
        <v>0</v>
      </c>
      <c r="O597" s="122">
        <v>0</v>
      </c>
      <c r="P597" s="122">
        <v>0</v>
      </c>
      <c r="Q597" s="122">
        <v>0</v>
      </c>
      <c r="R597" s="122">
        <v>0</v>
      </c>
      <c r="S597" s="122">
        <v>0</v>
      </c>
      <c r="T597" s="122">
        <v>0</v>
      </c>
      <c r="U597" s="122">
        <v>0</v>
      </c>
      <c r="V597" s="122">
        <v>0</v>
      </c>
      <c r="W597" s="122">
        <v>0</v>
      </c>
      <c r="X597" s="122">
        <v>0</v>
      </c>
      <c r="Y597" s="122">
        <v>0</v>
      </c>
      <c r="Z597" s="122">
        <v>0</v>
      </c>
      <c r="AA597" s="122">
        <v>0</v>
      </c>
      <c r="AB597" s="122">
        <v>0</v>
      </c>
      <c r="AC597" s="122">
        <v>0</v>
      </c>
      <c r="AD597" s="122">
        <v>0</v>
      </c>
      <c r="AE597" s="122">
        <v>0</v>
      </c>
      <c r="AF597" s="122">
        <v>0</v>
      </c>
      <c r="AG597" s="122">
        <v>0</v>
      </c>
      <c r="AH597" s="122">
        <v>0</v>
      </c>
      <c r="AI597" s="122">
        <v>0</v>
      </c>
      <c r="AJ597" s="122">
        <v>0</v>
      </c>
      <c r="AK597" s="122">
        <v>0</v>
      </c>
      <c r="AL597" s="122">
        <v>0</v>
      </c>
      <c r="AM597" s="122">
        <v>0</v>
      </c>
      <c r="AN597" s="122">
        <v>0</v>
      </c>
      <c r="AO597" s="122">
        <v>0</v>
      </c>
      <c r="AP597" s="122">
        <v>0</v>
      </c>
      <c r="AQ597" s="122">
        <v>0</v>
      </c>
      <c r="AR597" s="122">
        <v>0</v>
      </c>
      <c r="AS597" s="122">
        <v>0</v>
      </c>
      <c r="AT597" s="122">
        <v>0</v>
      </c>
      <c r="AU597" s="122">
        <v>0</v>
      </c>
      <c r="AV597" s="122">
        <v>0</v>
      </c>
      <c r="AW597" s="122">
        <v>0</v>
      </c>
      <c r="AX597" s="122">
        <v>0</v>
      </c>
      <c r="AY597" s="122">
        <v>0</v>
      </c>
      <c r="AZ597" s="122">
        <v>0</v>
      </c>
      <c r="BA597" s="122">
        <v>0</v>
      </c>
      <c r="BB597" s="122">
        <v>0</v>
      </c>
      <c r="BC597" s="122">
        <v>0</v>
      </c>
      <c r="BF597" s="40"/>
      <c r="BJ597" s="41"/>
    </row>
    <row r="598" spans="1:65" s="19" customFormat="1" ht="47.25" x14ac:dyDescent="0.25">
      <c r="A598" s="54" t="s">
        <v>1108</v>
      </c>
      <c r="B598" s="54" t="s">
        <v>135</v>
      </c>
      <c r="C598" s="54" t="s">
        <v>79</v>
      </c>
      <c r="D598" s="122">
        <f t="shared" ref="D598:BC598" si="418">D599+D600+D601+D602</f>
        <v>0</v>
      </c>
      <c r="E598" s="122">
        <f t="shared" si="418"/>
        <v>0</v>
      </c>
      <c r="F598" s="122">
        <f t="shared" si="418"/>
        <v>0</v>
      </c>
      <c r="G598" s="122">
        <f t="shared" si="418"/>
        <v>0</v>
      </c>
      <c r="H598" s="122">
        <f t="shared" si="418"/>
        <v>0</v>
      </c>
      <c r="I598" s="122">
        <f t="shared" si="418"/>
        <v>0</v>
      </c>
      <c r="J598" s="122">
        <f t="shared" si="418"/>
        <v>0</v>
      </c>
      <c r="K598" s="122">
        <f t="shared" si="418"/>
        <v>0</v>
      </c>
      <c r="L598" s="122">
        <f t="shared" si="418"/>
        <v>0</v>
      </c>
      <c r="M598" s="122">
        <f t="shared" si="418"/>
        <v>0</v>
      </c>
      <c r="N598" s="122">
        <f t="shared" si="418"/>
        <v>0</v>
      </c>
      <c r="O598" s="122">
        <f t="shared" si="418"/>
        <v>0</v>
      </c>
      <c r="P598" s="122">
        <f t="shared" si="418"/>
        <v>0</v>
      </c>
      <c r="Q598" s="122">
        <f t="shared" si="418"/>
        <v>0</v>
      </c>
      <c r="R598" s="122">
        <f t="shared" si="418"/>
        <v>0</v>
      </c>
      <c r="S598" s="122">
        <f t="shared" si="418"/>
        <v>0</v>
      </c>
      <c r="T598" s="122">
        <f t="shared" si="418"/>
        <v>0</v>
      </c>
      <c r="U598" s="122">
        <f t="shared" si="418"/>
        <v>0</v>
      </c>
      <c r="V598" s="122">
        <f t="shared" si="418"/>
        <v>0</v>
      </c>
      <c r="W598" s="122">
        <f t="shared" si="418"/>
        <v>0</v>
      </c>
      <c r="X598" s="122">
        <f t="shared" si="418"/>
        <v>0</v>
      </c>
      <c r="Y598" s="122">
        <f t="shared" si="418"/>
        <v>0</v>
      </c>
      <c r="Z598" s="122">
        <f t="shared" si="418"/>
        <v>0</v>
      </c>
      <c r="AA598" s="122">
        <f t="shared" si="418"/>
        <v>0</v>
      </c>
      <c r="AB598" s="122">
        <f t="shared" si="418"/>
        <v>0</v>
      </c>
      <c r="AC598" s="122">
        <f t="shared" si="418"/>
        <v>0</v>
      </c>
      <c r="AD598" s="122">
        <f t="shared" si="418"/>
        <v>0</v>
      </c>
      <c r="AE598" s="122">
        <f t="shared" si="418"/>
        <v>0</v>
      </c>
      <c r="AF598" s="122">
        <f t="shared" si="418"/>
        <v>0</v>
      </c>
      <c r="AG598" s="122">
        <f t="shared" si="418"/>
        <v>0</v>
      </c>
      <c r="AH598" s="122">
        <f t="shared" si="418"/>
        <v>0</v>
      </c>
      <c r="AI598" s="122">
        <f t="shared" si="418"/>
        <v>0</v>
      </c>
      <c r="AJ598" s="122">
        <f t="shared" si="418"/>
        <v>0</v>
      </c>
      <c r="AK598" s="122">
        <f t="shared" si="418"/>
        <v>0</v>
      </c>
      <c r="AL598" s="122">
        <f t="shared" si="418"/>
        <v>0</v>
      </c>
      <c r="AM598" s="122">
        <f t="shared" si="418"/>
        <v>0</v>
      </c>
      <c r="AN598" s="122">
        <f t="shared" si="418"/>
        <v>0</v>
      </c>
      <c r="AO598" s="122">
        <f t="shared" si="418"/>
        <v>0</v>
      </c>
      <c r="AP598" s="122">
        <f t="shared" si="418"/>
        <v>0</v>
      </c>
      <c r="AQ598" s="122">
        <f t="shared" si="418"/>
        <v>0</v>
      </c>
      <c r="AR598" s="122">
        <f t="shared" si="418"/>
        <v>0</v>
      </c>
      <c r="AS598" s="122">
        <f t="shared" si="418"/>
        <v>0</v>
      </c>
      <c r="AT598" s="122">
        <f t="shared" si="418"/>
        <v>0</v>
      </c>
      <c r="AU598" s="122">
        <f t="shared" si="418"/>
        <v>0</v>
      </c>
      <c r="AV598" s="122">
        <f t="shared" si="418"/>
        <v>0</v>
      </c>
      <c r="AW598" s="122">
        <f t="shared" si="418"/>
        <v>0</v>
      </c>
      <c r="AX598" s="122">
        <f t="shared" si="418"/>
        <v>0</v>
      </c>
      <c r="AY598" s="122">
        <f t="shared" si="418"/>
        <v>0</v>
      </c>
      <c r="AZ598" s="122">
        <f t="shared" si="418"/>
        <v>0</v>
      </c>
      <c r="BA598" s="122">
        <f t="shared" si="418"/>
        <v>0</v>
      </c>
      <c r="BB598" s="122">
        <f t="shared" si="418"/>
        <v>0</v>
      </c>
      <c r="BC598" s="122">
        <f t="shared" si="418"/>
        <v>0</v>
      </c>
      <c r="BF598" s="40"/>
      <c r="BJ598" s="41"/>
    </row>
    <row r="599" spans="1:65" s="19" customFormat="1" ht="31.5" x14ac:dyDescent="0.25">
      <c r="A599" s="54" t="s">
        <v>1109</v>
      </c>
      <c r="B599" s="54" t="s">
        <v>137</v>
      </c>
      <c r="C599" s="54" t="s">
        <v>79</v>
      </c>
      <c r="D599" s="122">
        <v>0</v>
      </c>
      <c r="E599" s="122">
        <v>0</v>
      </c>
      <c r="F599" s="122">
        <v>0</v>
      </c>
      <c r="G599" s="122">
        <v>0</v>
      </c>
      <c r="H599" s="122">
        <v>0</v>
      </c>
      <c r="I599" s="122">
        <v>0</v>
      </c>
      <c r="J599" s="122">
        <v>0</v>
      </c>
      <c r="K599" s="122">
        <v>0</v>
      </c>
      <c r="L599" s="122">
        <v>0</v>
      </c>
      <c r="M599" s="122">
        <v>0</v>
      </c>
      <c r="N599" s="122">
        <v>0</v>
      </c>
      <c r="O599" s="122">
        <v>0</v>
      </c>
      <c r="P599" s="122">
        <v>0</v>
      </c>
      <c r="Q599" s="122">
        <v>0</v>
      </c>
      <c r="R599" s="122">
        <v>0</v>
      </c>
      <c r="S599" s="122">
        <v>0</v>
      </c>
      <c r="T599" s="122">
        <v>0</v>
      </c>
      <c r="U599" s="122">
        <v>0</v>
      </c>
      <c r="V599" s="122">
        <v>0</v>
      </c>
      <c r="W599" s="122">
        <v>0</v>
      </c>
      <c r="X599" s="122">
        <v>0</v>
      </c>
      <c r="Y599" s="122">
        <v>0</v>
      </c>
      <c r="Z599" s="122">
        <v>0</v>
      </c>
      <c r="AA599" s="122">
        <v>0</v>
      </c>
      <c r="AB599" s="122">
        <v>0</v>
      </c>
      <c r="AC599" s="122">
        <v>0</v>
      </c>
      <c r="AD599" s="122">
        <v>0</v>
      </c>
      <c r="AE599" s="122">
        <v>0</v>
      </c>
      <c r="AF599" s="122">
        <v>0</v>
      </c>
      <c r="AG599" s="122">
        <v>0</v>
      </c>
      <c r="AH599" s="122">
        <v>0</v>
      </c>
      <c r="AI599" s="122">
        <v>0</v>
      </c>
      <c r="AJ599" s="122">
        <v>0</v>
      </c>
      <c r="AK599" s="122">
        <v>0</v>
      </c>
      <c r="AL599" s="122">
        <v>0</v>
      </c>
      <c r="AM599" s="122">
        <v>0</v>
      </c>
      <c r="AN599" s="122">
        <v>0</v>
      </c>
      <c r="AO599" s="122">
        <v>0</v>
      </c>
      <c r="AP599" s="122">
        <v>0</v>
      </c>
      <c r="AQ599" s="122">
        <v>0</v>
      </c>
      <c r="AR599" s="122">
        <v>0</v>
      </c>
      <c r="AS599" s="122">
        <v>0</v>
      </c>
      <c r="AT599" s="122">
        <v>0</v>
      </c>
      <c r="AU599" s="122">
        <v>0</v>
      </c>
      <c r="AV599" s="122">
        <v>0</v>
      </c>
      <c r="AW599" s="122">
        <v>0</v>
      </c>
      <c r="AX599" s="122">
        <v>0</v>
      </c>
      <c r="AY599" s="122">
        <v>0</v>
      </c>
      <c r="AZ599" s="122">
        <v>0</v>
      </c>
      <c r="BA599" s="122">
        <v>0</v>
      </c>
      <c r="BB599" s="122">
        <v>0</v>
      </c>
      <c r="BC599" s="122">
        <v>0</v>
      </c>
      <c r="BF599" s="40"/>
      <c r="BJ599" s="41"/>
    </row>
    <row r="600" spans="1:65" s="19" customFormat="1" ht="15.75" x14ac:dyDescent="0.25">
      <c r="A600" s="54" t="s">
        <v>1110</v>
      </c>
      <c r="B600" s="54" t="s">
        <v>143</v>
      </c>
      <c r="C600" s="54" t="s">
        <v>79</v>
      </c>
      <c r="D600" s="122">
        <v>0</v>
      </c>
      <c r="E600" s="122">
        <v>0</v>
      </c>
      <c r="F600" s="122">
        <v>0</v>
      </c>
      <c r="G600" s="122">
        <v>0</v>
      </c>
      <c r="H600" s="122">
        <v>0</v>
      </c>
      <c r="I600" s="122">
        <v>0</v>
      </c>
      <c r="J600" s="122">
        <v>0</v>
      </c>
      <c r="K600" s="122">
        <v>0</v>
      </c>
      <c r="L600" s="122">
        <v>0</v>
      </c>
      <c r="M600" s="122">
        <v>0</v>
      </c>
      <c r="N600" s="122">
        <v>0</v>
      </c>
      <c r="O600" s="122">
        <v>0</v>
      </c>
      <c r="P600" s="122">
        <v>0</v>
      </c>
      <c r="Q600" s="122">
        <v>0</v>
      </c>
      <c r="R600" s="122">
        <v>0</v>
      </c>
      <c r="S600" s="122">
        <v>0</v>
      </c>
      <c r="T600" s="122">
        <v>0</v>
      </c>
      <c r="U600" s="122">
        <v>0</v>
      </c>
      <c r="V600" s="122">
        <v>0</v>
      </c>
      <c r="W600" s="122">
        <v>0</v>
      </c>
      <c r="X600" s="122">
        <v>0</v>
      </c>
      <c r="Y600" s="122">
        <v>0</v>
      </c>
      <c r="Z600" s="122">
        <v>0</v>
      </c>
      <c r="AA600" s="122">
        <v>0</v>
      </c>
      <c r="AB600" s="122">
        <v>0</v>
      </c>
      <c r="AC600" s="122">
        <v>0</v>
      </c>
      <c r="AD600" s="122">
        <v>0</v>
      </c>
      <c r="AE600" s="122">
        <v>0</v>
      </c>
      <c r="AF600" s="122">
        <v>0</v>
      </c>
      <c r="AG600" s="122">
        <v>0</v>
      </c>
      <c r="AH600" s="122">
        <v>0</v>
      </c>
      <c r="AI600" s="122">
        <v>0</v>
      </c>
      <c r="AJ600" s="122">
        <v>0</v>
      </c>
      <c r="AK600" s="122">
        <v>0</v>
      </c>
      <c r="AL600" s="122">
        <v>0</v>
      </c>
      <c r="AM600" s="122">
        <v>0</v>
      </c>
      <c r="AN600" s="122">
        <v>0</v>
      </c>
      <c r="AO600" s="122">
        <v>0</v>
      </c>
      <c r="AP600" s="122">
        <v>0</v>
      </c>
      <c r="AQ600" s="122">
        <v>0</v>
      </c>
      <c r="AR600" s="122">
        <v>0</v>
      </c>
      <c r="AS600" s="122">
        <v>0</v>
      </c>
      <c r="AT600" s="122">
        <v>0</v>
      </c>
      <c r="AU600" s="122">
        <v>0</v>
      </c>
      <c r="AV600" s="122">
        <v>0</v>
      </c>
      <c r="AW600" s="122">
        <v>0</v>
      </c>
      <c r="AX600" s="122">
        <v>0</v>
      </c>
      <c r="AY600" s="122">
        <v>0</v>
      </c>
      <c r="AZ600" s="122">
        <v>0</v>
      </c>
      <c r="BA600" s="122">
        <v>0</v>
      </c>
      <c r="BB600" s="122">
        <v>0</v>
      </c>
      <c r="BC600" s="122">
        <v>0</v>
      </c>
      <c r="BF600" s="40"/>
      <c r="BJ600" s="41"/>
    </row>
    <row r="601" spans="1:65" s="19" customFormat="1" ht="15.75" x14ac:dyDescent="0.25">
      <c r="A601" s="54" t="s">
        <v>1111</v>
      </c>
      <c r="B601" s="54" t="s">
        <v>153</v>
      </c>
      <c r="C601" s="54" t="s">
        <v>79</v>
      </c>
      <c r="D601" s="122">
        <v>0</v>
      </c>
      <c r="E601" s="122">
        <v>0</v>
      </c>
      <c r="F601" s="122">
        <v>0</v>
      </c>
      <c r="G601" s="122">
        <v>0</v>
      </c>
      <c r="H601" s="122">
        <v>0</v>
      </c>
      <c r="I601" s="122">
        <v>0</v>
      </c>
      <c r="J601" s="122">
        <v>0</v>
      </c>
      <c r="K601" s="122">
        <v>0</v>
      </c>
      <c r="L601" s="122">
        <v>0</v>
      </c>
      <c r="M601" s="122">
        <v>0</v>
      </c>
      <c r="N601" s="122">
        <v>0</v>
      </c>
      <c r="O601" s="122">
        <v>0</v>
      </c>
      <c r="P601" s="122">
        <v>0</v>
      </c>
      <c r="Q601" s="122">
        <v>0</v>
      </c>
      <c r="R601" s="122">
        <v>0</v>
      </c>
      <c r="S601" s="122">
        <v>0</v>
      </c>
      <c r="T601" s="122">
        <v>0</v>
      </c>
      <c r="U601" s="122">
        <v>0</v>
      </c>
      <c r="V601" s="122">
        <v>0</v>
      </c>
      <c r="W601" s="122">
        <v>0</v>
      </c>
      <c r="X601" s="122">
        <v>0</v>
      </c>
      <c r="Y601" s="122">
        <v>0</v>
      </c>
      <c r="Z601" s="122">
        <v>0</v>
      </c>
      <c r="AA601" s="122">
        <v>0</v>
      </c>
      <c r="AB601" s="122">
        <v>0</v>
      </c>
      <c r="AC601" s="122">
        <v>0</v>
      </c>
      <c r="AD601" s="122">
        <v>0</v>
      </c>
      <c r="AE601" s="122">
        <v>0</v>
      </c>
      <c r="AF601" s="122">
        <v>0</v>
      </c>
      <c r="AG601" s="122">
        <v>0</v>
      </c>
      <c r="AH601" s="122">
        <v>0</v>
      </c>
      <c r="AI601" s="122">
        <v>0</v>
      </c>
      <c r="AJ601" s="122">
        <v>0</v>
      </c>
      <c r="AK601" s="122">
        <v>0</v>
      </c>
      <c r="AL601" s="122">
        <v>0</v>
      </c>
      <c r="AM601" s="122">
        <v>0</v>
      </c>
      <c r="AN601" s="122">
        <v>0</v>
      </c>
      <c r="AO601" s="122">
        <v>0</v>
      </c>
      <c r="AP601" s="122">
        <v>0</v>
      </c>
      <c r="AQ601" s="122">
        <v>0</v>
      </c>
      <c r="AR601" s="122">
        <v>0</v>
      </c>
      <c r="AS601" s="122">
        <v>0</v>
      </c>
      <c r="AT601" s="122">
        <v>0</v>
      </c>
      <c r="AU601" s="122">
        <v>0</v>
      </c>
      <c r="AV601" s="122">
        <v>0</v>
      </c>
      <c r="AW601" s="122">
        <v>0</v>
      </c>
      <c r="AX601" s="122">
        <v>0</v>
      </c>
      <c r="AY601" s="122">
        <v>0</v>
      </c>
      <c r="AZ601" s="122">
        <v>0</v>
      </c>
      <c r="BA601" s="122">
        <v>0</v>
      </c>
      <c r="BB601" s="122">
        <v>0</v>
      </c>
      <c r="BC601" s="122">
        <v>0</v>
      </c>
      <c r="BF601" s="40"/>
      <c r="BJ601" s="41"/>
    </row>
    <row r="602" spans="1:65" s="19" customFormat="1" ht="31.5" x14ac:dyDescent="0.25">
      <c r="A602" s="54" t="s">
        <v>1112</v>
      </c>
      <c r="B602" s="54" t="s">
        <v>157</v>
      </c>
      <c r="C602" s="54" t="s">
        <v>79</v>
      </c>
      <c r="D602" s="122">
        <v>0</v>
      </c>
      <c r="E602" s="122">
        <v>0</v>
      </c>
      <c r="F602" s="122">
        <v>0</v>
      </c>
      <c r="G602" s="122">
        <v>0</v>
      </c>
      <c r="H602" s="122">
        <v>0</v>
      </c>
      <c r="I602" s="122">
        <v>0</v>
      </c>
      <c r="J602" s="122">
        <v>0</v>
      </c>
      <c r="K602" s="122">
        <v>0</v>
      </c>
      <c r="L602" s="122">
        <v>0</v>
      </c>
      <c r="M602" s="122">
        <v>0</v>
      </c>
      <c r="N602" s="122">
        <v>0</v>
      </c>
      <c r="O602" s="122">
        <v>0</v>
      </c>
      <c r="P602" s="122">
        <v>0</v>
      </c>
      <c r="Q602" s="122">
        <v>0</v>
      </c>
      <c r="R602" s="122">
        <v>0</v>
      </c>
      <c r="S602" s="122">
        <v>0</v>
      </c>
      <c r="T602" s="122">
        <v>0</v>
      </c>
      <c r="U602" s="122">
        <v>0</v>
      </c>
      <c r="V602" s="122">
        <v>0</v>
      </c>
      <c r="W602" s="122">
        <v>0</v>
      </c>
      <c r="X602" s="122">
        <v>0</v>
      </c>
      <c r="Y602" s="122">
        <v>0</v>
      </c>
      <c r="Z602" s="122">
        <v>0</v>
      </c>
      <c r="AA602" s="122">
        <v>0</v>
      </c>
      <c r="AB602" s="122">
        <v>0</v>
      </c>
      <c r="AC602" s="122">
        <v>0</v>
      </c>
      <c r="AD602" s="122">
        <v>0</v>
      </c>
      <c r="AE602" s="122">
        <v>0</v>
      </c>
      <c r="AF602" s="122">
        <v>0</v>
      </c>
      <c r="AG602" s="122">
        <v>0</v>
      </c>
      <c r="AH602" s="122">
        <v>0</v>
      </c>
      <c r="AI602" s="122">
        <v>0</v>
      </c>
      <c r="AJ602" s="122">
        <v>0</v>
      </c>
      <c r="AK602" s="122">
        <v>0</v>
      </c>
      <c r="AL602" s="122">
        <v>0</v>
      </c>
      <c r="AM602" s="122">
        <v>0</v>
      </c>
      <c r="AN602" s="122">
        <v>0</v>
      </c>
      <c r="AO602" s="122">
        <v>0</v>
      </c>
      <c r="AP602" s="122">
        <v>0</v>
      </c>
      <c r="AQ602" s="122">
        <v>0</v>
      </c>
      <c r="AR602" s="122">
        <v>0</v>
      </c>
      <c r="AS602" s="122">
        <v>0</v>
      </c>
      <c r="AT602" s="122">
        <v>0</v>
      </c>
      <c r="AU602" s="122">
        <v>0</v>
      </c>
      <c r="AV602" s="122">
        <v>0</v>
      </c>
      <c r="AW602" s="122">
        <v>0</v>
      </c>
      <c r="AX602" s="122">
        <v>0</v>
      </c>
      <c r="AY602" s="122">
        <v>0</v>
      </c>
      <c r="AZ602" s="122">
        <v>0</v>
      </c>
      <c r="BA602" s="122">
        <v>0</v>
      </c>
      <c r="BB602" s="122">
        <v>0</v>
      </c>
      <c r="BC602" s="122">
        <v>0</v>
      </c>
      <c r="BF602" s="40"/>
      <c r="BJ602" s="41"/>
    </row>
    <row r="603" spans="1:65" s="19" customFormat="1" ht="31.5" x14ac:dyDescent="0.25">
      <c r="A603" s="54" t="s">
        <v>1113</v>
      </c>
      <c r="B603" s="54" t="s">
        <v>168</v>
      </c>
      <c r="C603" s="54" t="s">
        <v>79</v>
      </c>
      <c r="D603" s="122">
        <f t="shared" ref="D603:BC603" si="419">D604+D605+D606+D607</f>
        <v>42.080539189999996</v>
      </c>
      <c r="E603" s="122">
        <f t="shared" si="419"/>
        <v>34.290120399999999</v>
      </c>
      <c r="F603" s="122">
        <f t="shared" si="419"/>
        <v>2.05671121</v>
      </c>
      <c r="G603" s="122">
        <f t="shared" si="419"/>
        <v>25.634216029999997</v>
      </c>
      <c r="H603" s="122">
        <f t="shared" si="419"/>
        <v>4.7891249399999998</v>
      </c>
      <c r="I603" s="122">
        <f t="shared" si="419"/>
        <v>1.8100682200000002</v>
      </c>
      <c r="J603" s="122">
        <f t="shared" si="419"/>
        <v>5.5918489899999999</v>
      </c>
      <c r="K603" s="122">
        <f t="shared" si="419"/>
        <v>0.5373</v>
      </c>
      <c r="L603" s="122">
        <f t="shared" si="419"/>
        <v>4.7531949600000001</v>
      </c>
      <c r="M603" s="122">
        <f t="shared" si="419"/>
        <v>1.2920940000000001E-2</v>
      </c>
      <c r="N603" s="122">
        <f t="shared" si="419"/>
        <v>0.28843309</v>
      </c>
      <c r="O603" s="122">
        <f t="shared" si="419"/>
        <v>9.2179416200000013</v>
      </c>
      <c r="P603" s="122">
        <f t="shared" si="419"/>
        <v>0</v>
      </c>
      <c r="Q603" s="122">
        <f t="shared" si="419"/>
        <v>6.4880950800000008</v>
      </c>
      <c r="R603" s="122">
        <f t="shared" si="419"/>
        <v>2.1104327999999999</v>
      </c>
      <c r="S603" s="122">
        <f t="shared" si="419"/>
        <v>0.61941374000000016</v>
      </c>
      <c r="T603" s="122">
        <f t="shared" si="419"/>
        <v>8.3597633400000007</v>
      </c>
      <c r="U603" s="122">
        <f t="shared" si="419"/>
        <v>0</v>
      </c>
      <c r="V603" s="122">
        <f t="shared" si="419"/>
        <v>5.6118785899999999</v>
      </c>
      <c r="W603" s="122">
        <f t="shared" si="419"/>
        <v>2.6657712</v>
      </c>
      <c r="X603" s="122">
        <f t="shared" si="419"/>
        <v>8.2113550000000035E-2</v>
      </c>
      <c r="Y603" s="122">
        <f t="shared" si="419"/>
        <v>11.12056645</v>
      </c>
      <c r="Z603" s="122">
        <f t="shared" si="419"/>
        <v>1.5194112099999999</v>
      </c>
      <c r="AA603" s="122">
        <f t="shared" si="419"/>
        <v>8.7810474000000003</v>
      </c>
      <c r="AB603" s="122">
        <f t="shared" si="419"/>
        <v>0</v>
      </c>
      <c r="AC603" s="122">
        <f t="shared" si="419"/>
        <v>0.82010784000000014</v>
      </c>
      <c r="AD603" s="122">
        <f t="shared" si="419"/>
        <v>41.402334910000008</v>
      </c>
      <c r="AE603" s="122">
        <f t="shared" si="419"/>
        <v>38.147531230000006</v>
      </c>
      <c r="AF603" s="122">
        <f t="shared" si="419"/>
        <v>1.71392601</v>
      </c>
      <c r="AG603" s="122">
        <f t="shared" si="419"/>
        <v>31.736857000000001</v>
      </c>
      <c r="AH603" s="122">
        <f t="shared" si="419"/>
        <v>2.8866800000000001</v>
      </c>
      <c r="AI603" s="122">
        <f t="shared" si="419"/>
        <v>1.81006822</v>
      </c>
      <c r="AJ603" s="122">
        <f t="shared" si="419"/>
        <v>0.73618308999999993</v>
      </c>
      <c r="AK603" s="122">
        <f t="shared" si="419"/>
        <v>0.44774999999999998</v>
      </c>
      <c r="AL603" s="122">
        <f t="shared" si="419"/>
        <v>0</v>
      </c>
      <c r="AM603" s="122">
        <f t="shared" si="419"/>
        <v>0</v>
      </c>
      <c r="AN603" s="122">
        <f t="shared" si="419"/>
        <v>0.28843309</v>
      </c>
      <c r="AO603" s="122">
        <f t="shared" si="419"/>
        <v>0.81164792999999991</v>
      </c>
      <c r="AP603" s="122">
        <f t="shared" si="419"/>
        <v>0</v>
      </c>
      <c r="AQ603" s="122">
        <f t="shared" si="419"/>
        <v>0</v>
      </c>
      <c r="AR603" s="122">
        <f t="shared" si="419"/>
        <v>0</v>
      </c>
      <c r="AS603" s="122">
        <f t="shared" si="419"/>
        <v>0.81164792999999991</v>
      </c>
      <c r="AT603" s="122">
        <f t="shared" si="419"/>
        <v>2.1883202099999997</v>
      </c>
      <c r="AU603" s="122">
        <f t="shared" si="419"/>
        <v>0.61192499999999994</v>
      </c>
      <c r="AV603" s="122">
        <f t="shared" si="419"/>
        <v>0</v>
      </c>
      <c r="AW603" s="122">
        <f t="shared" si="419"/>
        <v>1.41496</v>
      </c>
      <c r="AX603" s="122">
        <f t="shared" si="419"/>
        <v>0.16143520999999997</v>
      </c>
      <c r="AY603" s="122">
        <f t="shared" si="419"/>
        <v>34.411380000000001</v>
      </c>
      <c r="AZ603" s="122">
        <f t="shared" si="419"/>
        <v>0.65425101000000008</v>
      </c>
      <c r="BA603" s="122">
        <f t="shared" si="419"/>
        <v>31.736857000000001</v>
      </c>
      <c r="BB603" s="122">
        <f t="shared" si="419"/>
        <v>1.4717200000000001</v>
      </c>
      <c r="BC603" s="122">
        <f t="shared" si="419"/>
        <v>0.5485519900000001</v>
      </c>
      <c r="BF603" s="40"/>
      <c r="BJ603" s="41"/>
    </row>
    <row r="604" spans="1:65" s="19" customFormat="1" ht="47.25" x14ac:dyDescent="0.25">
      <c r="A604" s="54" t="s">
        <v>1114</v>
      </c>
      <c r="B604" s="54" t="s">
        <v>170</v>
      </c>
      <c r="C604" s="54" t="s">
        <v>79</v>
      </c>
      <c r="D604" s="122">
        <v>0</v>
      </c>
      <c r="E604" s="122">
        <v>0</v>
      </c>
      <c r="F604" s="122">
        <v>0</v>
      </c>
      <c r="G604" s="122">
        <v>0</v>
      </c>
      <c r="H604" s="122">
        <v>0</v>
      </c>
      <c r="I604" s="122">
        <v>0</v>
      </c>
      <c r="J604" s="122">
        <v>0</v>
      </c>
      <c r="K604" s="122">
        <v>0</v>
      </c>
      <c r="L604" s="122">
        <v>0</v>
      </c>
      <c r="M604" s="122">
        <v>0</v>
      </c>
      <c r="N604" s="122">
        <v>0</v>
      </c>
      <c r="O604" s="122">
        <v>0</v>
      </c>
      <c r="P604" s="122">
        <v>0</v>
      </c>
      <c r="Q604" s="122">
        <v>0</v>
      </c>
      <c r="R604" s="122">
        <v>0</v>
      </c>
      <c r="S604" s="122">
        <v>0</v>
      </c>
      <c r="T604" s="122">
        <v>0</v>
      </c>
      <c r="U604" s="122">
        <v>0</v>
      </c>
      <c r="V604" s="122">
        <v>0</v>
      </c>
      <c r="W604" s="122">
        <v>0</v>
      </c>
      <c r="X604" s="122">
        <v>0</v>
      </c>
      <c r="Y604" s="122">
        <v>0</v>
      </c>
      <c r="Z604" s="122">
        <v>0</v>
      </c>
      <c r="AA604" s="122">
        <v>0</v>
      </c>
      <c r="AB604" s="122">
        <v>0</v>
      </c>
      <c r="AC604" s="122">
        <v>0</v>
      </c>
      <c r="AD604" s="122">
        <v>0</v>
      </c>
      <c r="AE604" s="122">
        <v>0</v>
      </c>
      <c r="AF604" s="122">
        <v>0</v>
      </c>
      <c r="AG604" s="122">
        <v>0</v>
      </c>
      <c r="AH604" s="122">
        <v>0</v>
      </c>
      <c r="AI604" s="122">
        <v>0</v>
      </c>
      <c r="AJ604" s="122">
        <v>0</v>
      </c>
      <c r="AK604" s="122">
        <v>0</v>
      </c>
      <c r="AL604" s="122">
        <v>0</v>
      </c>
      <c r="AM604" s="122">
        <v>0</v>
      </c>
      <c r="AN604" s="122">
        <v>0</v>
      </c>
      <c r="AO604" s="122">
        <v>0</v>
      </c>
      <c r="AP604" s="122">
        <v>0</v>
      </c>
      <c r="AQ604" s="122">
        <v>0</v>
      </c>
      <c r="AR604" s="122">
        <v>0</v>
      </c>
      <c r="AS604" s="122">
        <v>0</v>
      </c>
      <c r="AT604" s="122">
        <v>0</v>
      </c>
      <c r="AU604" s="122">
        <v>0</v>
      </c>
      <c r="AV604" s="122">
        <v>0</v>
      </c>
      <c r="AW604" s="122">
        <v>0</v>
      </c>
      <c r="AX604" s="122">
        <v>0</v>
      </c>
      <c r="AY604" s="122">
        <v>0</v>
      </c>
      <c r="AZ604" s="122">
        <v>0</v>
      </c>
      <c r="BA604" s="122">
        <v>0</v>
      </c>
      <c r="BB604" s="122">
        <v>0</v>
      </c>
      <c r="BC604" s="122">
        <v>0</v>
      </c>
      <c r="BF604" s="40"/>
      <c r="BJ604" s="41"/>
    </row>
    <row r="605" spans="1:65" s="19" customFormat="1" ht="31.5" x14ac:dyDescent="0.25">
      <c r="A605" s="54" t="s">
        <v>1115</v>
      </c>
      <c r="B605" s="54" t="s">
        <v>196</v>
      </c>
      <c r="C605" s="54" t="s">
        <v>79</v>
      </c>
      <c r="D605" s="122">
        <v>0</v>
      </c>
      <c r="E605" s="122">
        <v>0</v>
      </c>
      <c r="F605" s="122">
        <v>0</v>
      </c>
      <c r="G605" s="122">
        <v>0</v>
      </c>
      <c r="H605" s="122">
        <v>0</v>
      </c>
      <c r="I605" s="122">
        <v>0</v>
      </c>
      <c r="J605" s="122">
        <v>0</v>
      </c>
      <c r="K605" s="122">
        <v>0</v>
      </c>
      <c r="L605" s="122">
        <v>0</v>
      </c>
      <c r="M605" s="122">
        <v>0</v>
      </c>
      <c r="N605" s="122">
        <v>0</v>
      </c>
      <c r="O605" s="122">
        <v>0</v>
      </c>
      <c r="P605" s="122">
        <v>0</v>
      </c>
      <c r="Q605" s="122">
        <v>0</v>
      </c>
      <c r="R605" s="122">
        <v>0</v>
      </c>
      <c r="S605" s="122">
        <v>0</v>
      </c>
      <c r="T605" s="122">
        <v>0</v>
      </c>
      <c r="U605" s="122">
        <v>0</v>
      </c>
      <c r="V605" s="122">
        <v>0</v>
      </c>
      <c r="W605" s="122">
        <v>0</v>
      </c>
      <c r="X605" s="122">
        <v>0</v>
      </c>
      <c r="Y605" s="122">
        <v>0</v>
      </c>
      <c r="Z605" s="122">
        <v>0</v>
      </c>
      <c r="AA605" s="122">
        <v>0</v>
      </c>
      <c r="AB605" s="122">
        <v>0</v>
      </c>
      <c r="AC605" s="122">
        <v>0</v>
      </c>
      <c r="AD605" s="122">
        <v>0</v>
      </c>
      <c r="AE605" s="122">
        <v>0</v>
      </c>
      <c r="AF605" s="122">
        <v>0</v>
      </c>
      <c r="AG605" s="122">
        <v>0</v>
      </c>
      <c r="AH605" s="122">
        <v>0</v>
      </c>
      <c r="AI605" s="122">
        <v>0</v>
      </c>
      <c r="AJ605" s="122">
        <v>0</v>
      </c>
      <c r="AK605" s="122">
        <v>0</v>
      </c>
      <c r="AL605" s="122">
        <v>0</v>
      </c>
      <c r="AM605" s="122">
        <v>0</v>
      </c>
      <c r="AN605" s="122">
        <v>0</v>
      </c>
      <c r="AO605" s="122">
        <v>0</v>
      </c>
      <c r="AP605" s="122">
        <v>0</v>
      </c>
      <c r="AQ605" s="122">
        <v>0</v>
      </c>
      <c r="AR605" s="122">
        <v>0</v>
      </c>
      <c r="AS605" s="122">
        <v>0</v>
      </c>
      <c r="AT605" s="122">
        <v>0</v>
      </c>
      <c r="AU605" s="122">
        <v>0</v>
      </c>
      <c r="AV605" s="122">
        <v>0</v>
      </c>
      <c r="AW605" s="122">
        <v>0</v>
      </c>
      <c r="AX605" s="122">
        <v>0</v>
      </c>
      <c r="AY605" s="122">
        <v>0</v>
      </c>
      <c r="AZ605" s="122">
        <v>0</v>
      </c>
      <c r="BA605" s="122">
        <v>0</v>
      </c>
      <c r="BB605" s="122">
        <v>0</v>
      </c>
      <c r="BC605" s="122">
        <v>0</v>
      </c>
      <c r="BF605" s="40"/>
      <c r="BJ605" s="41"/>
    </row>
    <row r="606" spans="1:65" s="19" customFormat="1" ht="31.5" x14ac:dyDescent="0.25">
      <c r="A606" s="54" t="s">
        <v>1116</v>
      </c>
      <c r="B606" s="54" t="s">
        <v>198</v>
      </c>
      <c r="C606" s="54" t="s">
        <v>79</v>
      </c>
      <c r="D606" s="122">
        <v>0</v>
      </c>
      <c r="E606" s="122">
        <v>0</v>
      </c>
      <c r="F606" s="122">
        <v>0</v>
      </c>
      <c r="G606" s="122">
        <v>0</v>
      </c>
      <c r="H606" s="122">
        <v>0</v>
      </c>
      <c r="I606" s="122">
        <v>0</v>
      </c>
      <c r="J606" s="122">
        <v>0</v>
      </c>
      <c r="K606" s="122">
        <v>0</v>
      </c>
      <c r="L606" s="122">
        <v>0</v>
      </c>
      <c r="M606" s="122">
        <v>0</v>
      </c>
      <c r="N606" s="122">
        <v>0</v>
      </c>
      <c r="O606" s="122">
        <v>0</v>
      </c>
      <c r="P606" s="122">
        <v>0</v>
      </c>
      <c r="Q606" s="122">
        <v>0</v>
      </c>
      <c r="R606" s="122">
        <v>0</v>
      </c>
      <c r="S606" s="122">
        <v>0</v>
      </c>
      <c r="T606" s="122">
        <v>0</v>
      </c>
      <c r="U606" s="122">
        <v>0</v>
      </c>
      <c r="V606" s="122">
        <v>0</v>
      </c>
      <c r="W606" s="122">
        <v>0</v>
      </c>
      <c r="X606" s="122">
        <v>0</v>
      </c>
      <c r="Y606" s="122">
        <v>0</v>
      </c>
      <c r="Z606" s="122">
        <v>0</v>
      </c>
      <c r="AA606" s="122">
        <v>0</v>
      </c>
      <c r="AB606" s="122">
        <v>0</v>
      </c>
      <c r="AC606" s="122">
        <v>0</v>
      </c>
      <c r="AD606" s="122">
        <v>0</v>
      </c>
      <c r="AE606" s="122">
        <v>0</v>
      </c>
      <c r="AF606" s="122">
        <v>0</v>
      </c>
      <c r="AG606" s="122">
        <v>0</v>
      </c>
      <c r="AH606" s="122">
        <v>0</v>
      </c>
      <c r="AI606" s="122">
        <v>0</v>
      </c>
      <c r="AJ606" s="122">
        <v>0</v>
      </c>
      <c r="AK606" s="122">
        <v>0</v>
      </c>
      <c r="AL606" s="122">
        <v>0</v>
      </c>
      <c r="AM606" s="122">
        <v>0</v>
      </c>
      <c r="AN606" s="122">
        <v>0</v>
      </c>
      <c r="AO606" s="122">
        <v>0</v>
      </c>
      <c r="AP606" s="122">
        <v>0</v>
      </c>
      <c r="AQ606" s="122">
        <v>0</v>
      </c>
      <c r="AR606" s="122">
        <v>0</v>
      </c>
      <c r="AS606" s="122">
        <v>0</v>
      </c>
      <c r="AT606" s="122">
        <v>0</v>
      </c>
      <c r="AU606" s="122">
        <v>0</v>
      </c>
      <c r="AV606" s="122">
        <v>0</v>
      </c>
      <c r="AW606" s="122">
        <v>0</v>
      </c>
      <c r="AX606" s="122">
        <v>0</v>
      </c>
      <c r="AY606" s="122">
        <v>0</v>
      </c>
      <c r="AZ606" s="122">
        <v>0</v>
      </c>
      <c r="BA606" s="122">
        <v>0</v>
      </c>
      <c r="BB606" s="122">
        <v>0</v>
      </c>
      <c r="BC606" s="122">
        <v>0</v>
      </c>
      <c r="BF606" s="40"/>
      <c r="BJ606" s="41"/>
    </row>
    <row r="607" spans="1:65" s="19" customFormat="1" ht="31.5" x14ac:dyDescent="0.25">
      <c r="A607" s="54" t="s">
        <v>1117</v>
      </c>
      <c r="B607" s="54" t="s">
        <v>230</v>
      </c>
      <c r="C607" s="54" t="s">
        <v>79</v>
      </c>
      <c r="D607" s="122">
        <f t="shared" ref="D607:AI607" si="420">SUM(D608:D611)</f>
        <v>42.080539189999996</v>
      </c>
      <c r="E607" s="122">
        <f t="shared" si="420"/>
        <v>34.290120399999999</v>
      </c>
      <c r="F607" s="122">
        <f t="shared" si="420"/>
        <v>2.05671121</v>
      </c>
      <c r="G607" s="122">
        <f t="shared" si="420"/>
        <v>25.634216029999997</v>
      </c>
      <c r="H607" s="122">
        <f t="shared" si="420"/>
        <v>4.7891249399999998</v>
      </c>
      <c r="I607" s="122">
        <f t="shared" si="420"/>
        <v>1.8100682200000002</v>
      </c>
      <c r="J607" s="122">
        <f t="shared" si="420"/>
        <v>5.5918489899999999</v>
      </c>
      <c r="K607" s="122">
        <f t="shared" si="420"/>
        <v>0.5373</v>
      </c>
      <c r="L607" s="122">
        <f t="shared" si="420"/>
        <v>4.7531949600000001</v>
      </c>
      <c r="M607" s="122">
        <f t="shared" si="420"/>
        <v>1.2920940000000001E-2</v>
      </c>
      <c r="N607" s="122">
        <f t="shared" si="420"/>
        <v>0.28843309</v>
      </c>
      <c r="O607" s="122">
        <f t="shared" si="420"/>
        <v>9.2179416200000013</v>
      </c>
      <c r="P607" s="122">
        <f t="shared" si="420"/>
        <v>0</v>
      </c>
      <c r="Q607" s="122">
        <f t="shared" si="420"/>
        <v>6.4880950800000008</v>
      </c>
      <c r="R607" s="122">
        <f t="shared" si="420"/>
        <v>2.1104327999999999</v>
      </c>
      <c r="S607" s="122">
        <f t="shared" si="420"/>
        <v>0.61941374000000016</v>
      </c>
      <c r="T607" s="122">
        <f t="shared" si="420"/>
        <v>8.3597633400000007</v>
      </c>
      <c r="U607" s="122">
        <f t="shared" si="420"/>
        <v>0</v>
      </c>
      <c r="V607" s="122">
        <f t="shared" si="420"/>
        <v>5.6118785899999999</v>
      </c>
      <c r="W607" s="122">
        <f t="shared" si="420"/>
        <v>2.6657712</v>
      </c>
      <c r="X607" s="122">
        <f t="shared" si="420"/>
        <v>8.2113550000000035E-2</v>
      </c>
      <c r="Y607" s="122">
        <f t="shared" si="420"/>
        <v>11.12056645</v>
      </c>
      <c r="Z607" s="122">
        <f t="shared" si="420"/>
        <v>1.5194112099999999</v>
      </c>
      <c r="AA607" s="122">
        <f t="shared" si="420"/>
        <v>8.7810474000000003</v>
      </c>
      <c r="AB607" s="122">
        <f t="shared" si="420"/>
        <v>0</v>
      </c>
      <c r="AC607" s="122">
        <f t="shared" si="420"/>
        <v>0.82010784000000014</v>
      </c>
      <c r="AD607" s="122">
        <f t="shared" si="420"/>
        <v>41.402334910000008</v>
      </c>
      <c r="AE607" s="122">
        <f t="shared" si="420"/>
        <v>38.147531230000006</v>
      </c>
      <c r="AF607" s="122">
        <f t="shared" si="420"/>
        <v>1.71392601</v>
      </c>
      <c r="AG607" s="122">
        <f t="shared" si="420"/>
        <v>31.736857000000001</v>
      </c>
      <c r="AH607" s="122">
        <f t="shared" si="420"/>
        <v>2.8866800000000001</v>
      </c>
      <c r="AI607" s="122">
        <f t="shared" si="420"/>
        <v>1.81006822</v>
      </c>
      <c r="AJ607" s="122">
        <f t="shared" ref="AJ607:BC607" si="421">SUM(AJ608:AJ611)</f>
        <v>0.73618308999999993</v>
      </c>
      <c r="AK607" s="122">
        <f t="shared" si="421"/>
        <v>0.44774999999999998</v>
      </c>
      <c r="AL607" s="122">
        <f t="shared" si="421"/>
        <v>0</v>
      </c>
      <c r="AM607" s="122">
        <f t="shared" si="421"/>
        <v>0</v>
      </c>
      <c r="AN607" s="122">
        <f t="shared" si="421"/>
        <v>0.28843309</v>
      </c>
      <c r="AO607" s="122">
        <f t="shared" si="421"/>
        <v>0.81164792999999991</v>
      </c>
      <c r="AP607" s="122">
        <f t="shared" si="421"/>
        <v>0</v>
      </c>
      <c r="AQ607" s="122">
        <f t="shared" si="421"/>
        <v>0</v>
      </c>
      <c r="AR607" s="122">
        <f t="shared" si="421"/>
        <v>0</v>
      </c>
      <c r="AS607" s="122">
        <f t="shared" si="421"/>
        <v>0.81164792999999991</v>
      </c>
      <c r="AT607" s="122">
        <f t="shared" si="421"/>
        <v>2.1883202099999997</v>
      </c>
      <c r="AU607" s="122">
        <f t="shared" si="421"/>
        <v>0.61192499999999994</v>
      </c>
      <c r="AV607" s="122">
        <f t="shared" si="421"/>
        <v>0</v>
      </c>
      <c r="AW607" s="122">
        <f t="shared" si="421"/>
        <v>1.41496</v>
      </c>
      <c r="AX607" s="122">
        <f t="shared" si="421"/>
        <v>0.16143520999999997</v>
      </c>
      <c r="AY607" s="122">
        <f t="shared" si="421"/>
        <v>34.411380000000001</v>
      </c>
      <c r="AZ607" s="122">
        <f t="shared" si="421"/>
        <v>0.65425101000000008</v>
      </c>
      <c r="BA607" s="122">
        <f t="shared" si="421"/>
        <v>31.736857000000001</v>
      </c>
      <c r="BB607" s="122">
        <f t="shared" si="421"/>
        <v>1.4717200000000001</v>
      </c>
      <c r="BC607" s="122">
        <f t="shared" si="421"/>
        <v>0.5485519900000001</v>
      </c>
      <c r="BF607" s="40"/>
      <c r="BJ607" s="41"/>
    </row>
    <row r="608" spans="1:65" ht="31.5" x14ac:dyDescent="0.25">
      <c r="A608" s="58" t="s">
        <v>1117</v>
      </c>
      <c r="B608" s="57" t="s">
        <v>1118</v>
      </c>
      <c r="C608" s="58" t="s">
        <v>1119</v>
      </c>
      <c r="D608" s="123">
        <v>2.0567112120000002</v>
      </c>
      <c r="E608" s="74">
        <f>SUBTOTAL(9,F608:I608)</f>
        <v>2.05671121</v>
      </c>
      <c r="F608" s="74">
        <f t="shared" ref="F608:I611" si="422">K608+P608+U608+Z608</f>
        <v>2.05671121</v>
      </c>
      <c r="G608" s="74">
        <f t="shared" si="422"/>
        <v>0</v>
      </c>
      <c r="H608" s="74">
        <f t="shared" si="422"/>
        <v>0</v>
      </c>
      <c r="I608" s="74">
        <f t="shared" si="422"/>
        <v>0</v>
      </c>
      <c r="J608" s="74">
        <f>SUBTOTAL(9,K608:N608)</f>
        <v>0.5373</v>
      </c>
      <c r="K608" s="123">
        <v>0.5373</v>
      </c>
      <c r="L608" s="123">
        <v>0</v>
      </c>
      <c r="M608" s="123">
        <v>0</v>
      </c>
      <c r="N608" s="123">
        <v>0</v>
      </c>
      <c r="O608" s="74">
        <f>SUBTOTAL(9,P608:S608)</f>
        <v>0</v>
      </c>
      <c r="P608" s="123">
        <v>0</v>
      </c>
      <c r="Q608" s="123">
        <v>0</v>
      </c>
      <c r="R608" s="123">
        <v>0</v>
      </c>
      <c r="S608" s="123">
        <v>0</v>
      </c>
      <c r="T608" s="74">
        <f t="shared" ref="T608:T611" si="423">SUBTOTAL(9,U608:X608)</f>
        <v>0</v>
      </c>
      <c r="U608" s="123">
        <v>0</v>
      </c>
      <c r="V608" s="123">
        <v>0</v>
      </c>
      <c r="W608" s="123">
        <v>0</v>
      </c>
      <c r="X608" s="123">
        <v>0</v>
      </c>
      <c r="Y608" s="74">
        <f t="shared" ref="Y608:Y611" si="424">SUBTOTAL(9,Z608:AC608)</f>
        <v>1.5194112099999999</v>
      </c>
      <c r="Z608" s="123">
        <v>1.5194112099999999</v>
      </c>
      <c r="AA608" s="123">
        <v>0</v>
      </c>
      <c r="AB608" s="123">
        <v>0</v>
      </c>
      <c r="AC608" s="123">
        <v>0</v>
      </c>
      <c r="AD608" s="123">
        <v>1.71392601</v>
      </c>
      <c r="AE608" s="74">
        <f t="shared" ref="AE608:AE611" si="425">SUBTOTAL(9,AF608:AI608)</f>
        <v>1.71392601</v>
      </c>
      <c r="AF608" s="74">
        <f t="shared" ref="AF608:AI611" si="426">AK608+AP608+AU608+AZ608</f>
        <v>1.71392601</v>
      </c>
      <c r="AG608" s="74">
        <f t="shared" si="426"/>
        <v>0</v>
      </c>
      <c r="AH608" s="74">
        <f t="shared" si="426"/>
        <v>0</v>
      </c>
      <c r="AI608" s="74">
        <f t="shared" si="426"/>
        <v>0</v>
      </c>
      <c r="AJ608" s="74">
        <f t="shared" ref="AJ608:AJ611" si="427">SUBTOTAL(9,AK608:AN608)</f>
        <v>0.44774999999999998</v>
      </c>
      <c r="AK608" s="123">
        <v>0.44774999999999998</v>
      </c>
      <c r="AL608" s="123">
        <v>0</v>
      </c>
      <c r="AM608" s="123">
        <v>0</v>
      </c>
      <c r="AN608" s="123">
        <v>0</v>
      </c>
      <c r="AO608" s="74">
        <f t="shared" ref="AO608:AO611" si="428">SUBTOTAL(9,AP608:AS608)</f>
        <v>0</v>
      </c>
      <c r="AP608" s="123">
        <v>0</v>
      </c>
      <c r="AQ608" s="123">
        <v>0</v>
      </c>
      <c r="AR608" s="123">
        <v>0</v>
      </c>
      <c r="AS608" s="123">
        <v>0</v>
      </c>
      <c r="AT608" s="74">
        <f t="shared" ref="AT608:AT611" si="429">SUBTOTAL(9,AU608:AX608)</f>
        <v>0.61192499999999994</v>
      </c>
      <c r="AU608" s="123">
        <v>0.61192499999999994</v>
      </c>
      <c r="AV608" s="123">
        <v>0</v>
      </c>
      <c r="AW608" s="123">
        <v>0</v>
      </c>
      <c r="AX608" s="123">
        <v>0</v>
      </c>
      <c r="AY608" s="74">
        <f t="shared" ref="AY608:AY611" si="430">SUBTOTAL(9,AZ608:BC608)</f>
        <v>0.65425101000000008</v>
      </c>
      <c r="AZ608" s="123">
        <v>0.65425101000000008</v>
      </c>
      <c r="BA608" s="123">
        <v>0</v>
      </c>
      <c r="BB608" s="123">
        <v>0</v>
      </c>
      <c r="BC608" s="123">
        <v>0</v>
      </c>
      <c r="BD608" s="19"/>
      <c r="BE608" s="19"/>
      <c r="BF608" s="40"/>
      <c r="BG608" s="52"/>
      <c r="BH608" s="52"/>
      <c r="BI608" s="52"/>
      <c r="BJ608" s="41"/>
      <c r="BK608" s="1"/>
      <c r="BL608" s="1"/>
      <c r="BM608" s="19"/>
    </row>
    <row r="609" spans="1:65" ht="31.5" x14ac:dyDescent="0.25">
      <c r="A609" s="58" t="s">
        <v>1117</v>
      </c>
      <c r="B609" s="57" t="s">
        <v>1120</v>
      </c>
      <c r="C609" s="58" t="s">
        <v>1121</v>
      </c>
      <c r="D609" s="123">
        <v>31.937008787999996</v>
      </c>
      <c r="E609" s="74">
        <f>SUBTOTAL(9,F609:I609)</f>
        <v>25.175827169999998</v>
      </c>
      <c r="F609" s="74">
        <f t="shared" si="422"/>
        <v>0</v>
      </c>
      <c r="G609" s="74">
        <f t="shared" si="422"/>
        <v>18.966783109999998</v>
      </c>
      <c r="H609" s="74">
        <f t="shared" si="422"/>
        <v>4.7762039999999999</v>
      </c>
      <c r="I609" s="74">
        <f t="shared" si="422"/>
        <v>1.4328400600000004</v>
      </c>
      <c r="J609" s="74">
        <f>SUBTOTAL(9,K609:N609)</f>
        <v>1.6052602899999999</v>
      </c>
      <c r="K609" s="123">
        <v>0</v>
      </c>
      <c r="L609" s="123">
        <v>1.3168271999999999</v>
      </c>
      <c r="M609" s="123">
        <v>0</v>
      </c>
      <c r="N609" s="123">
        <v>0.28843309</v>
      </c>
      <c r="O609" s="74">
        <f>SUBTOTAL(9,P609:S609)</f>
        <v>7.9585602700000004</v>
      </c>
      <c r="P609" s="123">
        <v>0</v>
      </c>
      <c r="Q609" s="123">
        <v>5.2980700800000005</v>
      </c>
      <c r="R609" s="123">
        <v>2.1104327999999999</v>
      </c>
      <c r="S609" s="123">
        <v>0.55005739000000009</v>
      </c>
      <c r="T609" s="74">
        <f t="shared" si="423"/>
        <v>8.1421120200000008</v>
      </c>
      <c r="U609" s="123">
        <v>0</v>
      </c>
      <c r="V609" s="123">
        <v>5.39422727</v>
      </c>
      <c r="W609" s="123">
        <v>2.6657712</v>
      </c>
      <c r="X609" s="123">
        <v>8.2113550000000035E-2</v>
      </c>
      <c r="Y609" s="74">
        <f t="shared" si="424"/>
        <v>7.46989459</v>
      </c>
      <c r="Z609" s="123">
        <v>0</v>
      </c>
      <c r="AA609" s="123">
        <v>6.9576585599999996</v>
      </c>
      <c r="AB609" s="123">
        <v>0</v>
      </c>
      <c r="AC609" s="123">
        <v>0.51223603000000018</v>
      </c>
      <c r="AD609" s="123">
        <v>29.769378900000003</v>
      </c>
      <c r="AE609" s="74">
        <f t="shared" si="425"/>
        <v>27.021934060000003</v>
      </c>
      <c r="AF609" s="74">
        <f t="shared" si="426"/>
        <v>0</v>
      </c>
      <c r="AG609" s="74">
        <f t="shared" si="426"/>
        <v>22.702414000000001</v>
      </c>
      <c r="AH609" s="74">
        <f t="shared" si="426"/>
        <v>2.8866800000000001</v>
      </c>
      <c r="AI609" s="74">
        <f t="shared" si="426"/>
        <v>1.43284006</v>
      </c>
      <c r="AJ609" s="74">
        <f t="shared" si="427"/>
        <v>0.28843309</v>
      </c>
      <c r="AK609" s="123">
        <v>0</v>
      </c>
      <c r="AL609" s="123">
        <v>0</v>
      </c>
      <c r="AM609" s="123">
        <v>0</v>
      </c>
      <c r="AN609" s="123">
        <v>0.28843309</v>
      </c>
      <c r="AO609" s="74">
        <f t="shared" si="428"/>
        <v>0.60886603999999989</v>
      </c>
      <c r="AP609" s="123">
        <v>0</v>
      </c>
      <c r="AQ609" s="123">
        <v>0</v>
      </c>
      <c r="AR609" s="123">
        <v>0</v>
      </c>
      <c r="AS609" s="123">
        <v>0.60886603999999989</v>
      </c>
      <c r="AT609" s="74">
        <f t="shared" si="429"/>
        <v>1.4821983599999999</v>
      </c>
      <c r="AU609" s="123">
        <v>0</v>
      </c>
      <c r="AV609" s="123">
        <v>0</v>
      </c>
      <c r="AW609" s="123">
        <v>1.41496</v>
      </c>
      <c r="AX609" s="123">
        <v>6.7238359999999942E-2</v>
      </c>
      <c r="AY609" s="74">
        <f t="shared" si="430"/>
        <v>24.642436570000001</v>
      </c>
      <c r="AZ609" s="123">
        <v>0</v>
      </c>
      <c r="BA609" s="123">
        <v>22.702414000000001</v>
      </c>
      <c r="BB609" s="123">
        <v>1.4717200000000001</v>
      </c>
      <c r="BC609" s="123">
        <v>0.46830257000000008</v>
      </c>
      <c r="BD609" s="19"/>
      <c r="BE609" s="19"/>
      <c r="BF609" s="40"/>
      <c r="BG609" s="52"/>
      <c r="BH609" s="52"/>
      <c r="BI609" s="52"/>
      <c r="BJ609" s="41"/>
      <c r="BK609" s="96"/>
      <c r="BL609" s="1"/>
      <c r="BM609" s="19"/>
    </row>
    <row r="610" spans="1:65" ht="31.5" x14ac:dyDescent="0.25">
      <c r="A610" s="58" t="s">
        <v>1117</v>
      </c>
      <c r="B610" s="57" t="s">
        <v>1122</v>
      </c>
      <c r="C610" s="58" t="s">
        <v>1123</v>
      </c>
      <c r="D610" s="123">
        <v>1.2920930000000001E-2</v>
      </c>
      <c r="E610" s="74">
        <f>SUBTOTAL(9,F610:I610)</f>
        <v>1.2920940000000001E-2</v>
      </c>
      <c r="F610" s="74">
        <f t="shared" si="422"/>
        <v>0</v>
      </c>
      <c r="G610" s="74">
        <f t="shared" si="422"/>
        <v>0</v>
      </c>
      <c r="H610" s="74">
        <f t="shared" si="422"/>
        <v>1.2920940000000001E-2</v>
      </c>
      <c r="I610" s="74">
        <f t="shared" si="422"/>
        <v>0</v>
      </c>
      <c r="J610" s="74">
        <f>SUBTOTAL(9,K610:N610)</f>
        <v>1.2920940000000001E-2</v>
      </c>
      <c r="K610" s="123">
        <v>0</v>
      </c>
      <c r="L610" s="123">
        <v>0</v>
      </c>
      <c r="M610" s="123">
        <v>1.2920940000000001E-2</v>
      </c>
      <c r="N610" s="123">
        <v>0</v>
      </c>
      <c r="O610" s="74">
        <f>SUBTOTAL(9,P610:S610)</f>
        <v>0</v>
      </c>
      <c r="P610" s="123">
        <v>0</v>
      </c>
      <c r="Q610" s="123">
        <v>0</v>
      </c>
      <c r="R610" s="123">
        <v>0</v>
      </c>
      <c r="S610" s="123">
        <v>0</v>
      </c>
      <c r="T610" s="74">
        <f t="shared" si="423"/>
        <v>0</v>
      </c>
      <c r="U610" s="123">
        <v>0</v>
      </c>
      <c r="V610" s="123">
        <v>0</v>
      </c>
      <c r="W610" s="123">
        <v>0</v>
      </c>
      <c r="X610" s="123">
        <v>0</v>
      </c>
      <c r="Y610" s="74">
        <f t="shared" si="424"/>
        <v>0</v>
      </c>
      <c r="Z610" s="123">
        <v>0</v>
      </c>
      <c r="AA610" s="123">
        <v>0</v>
      </c>
      <c r="AB610" s="123">
        <v>0</v>
      </c>
      <c r="AC610" s="123">
        <v>0</v>
      </c>
      <c r="AD610" s="123">
        <v>0</v>
      </c>
      <c r="AE610" s="74">
        <f t="shared" si="425"/>
        <v>0</v>
      </c>
      <c r="AF610" s="74">
        <f t="shared" si="426"/>
        <v>0</v>
      </c>
      <c r="AG610" s="74">
        <f t="shared" si="426"/>
        <v>0</v>
      </c>
      <c r="AH610" s="74">
        <f t="shared" si="426"/>
        <v>0</v>
      </c>
      <c r="AI610" s="74">
        <f t="shared" si="426"/>
        <v>0</v>
      </c>
      <c r="AJ610" s="74">
        <f t="shared" si="427"/>
        <v>0</v>
      </c>
      <c r="AK610" s="123">
        <v>0</v>
      </c>
      <c r="AL610" s="123">
        <v>0</v>
      </c>
      <c r="AM610" s="123">
        <v>0</v>
      </c>
      <c r="AN610" s="123">
        <v>0</v>
      </c>
      <c r="AO610" s="74">
        <f t="shared" si="428"/>
        <v>0</v>
      </c>
      <c r="AP610" s="123">
        <v>0</v>
      </c>
      <c r="AQ610" s="123">
        <v>0</v>
      </c>
      <c r="AR610" s="123">
        <v>0</v>
      </c>
      <c r="AS610" s="123">
        <v>0</v>
      </c>
      <c r="AT610" s="74">
        <f t="shared" si="429"/>
        <v>0</v>
      </c>
      <c r="AU610" s="123">
        <v>0</v>
      </c>
      <c r="AV610" s="123">
        <v>0</v>
      </c>
      <c r="AW610" s="123">
        <v>0</v>
      </c>
      <c r="AX610" s="123">
        <v>0</v>
      </c>
      <c r="AY610" s="74">
        <f t="shared" si="430"/>
        <v>0</v>
      </c>
      <c r="AZ610" s="123">
        <v>0</v>
      </c>
      <c r="BA610" s="123">
        <v>0</v>
      </c>
      <c r="BB610" s="123">
        <v>0</v>
      </c>
      <c r="BC610" s="123">
        <v>0</v>
      </c>
      <c r="BD610" s="19"/>
      <c r="BE610" s="19"/>
      <c r="BF610" s="40"/>
      <c r="BG610" s="52"/>
      <c r="BH610" s="52"/>
      <c r="BI610" s="52"/>
      <c r="BJ610" s="41"/>
      <c r="BK610" s="1"/>
      <c r="BL610" s="1"/>
      <c r="BM610" s="19"/>
    </row>
    <row r="611" spans="1:65" ht="31.5" x14ac:dyDescent="0.25">
      <c r="A611" s="58" t="s">
        <v>1117</v>
      </c>
      <c r="B611" s="57" t="s">
        <v>1124</v>
      </c>
      <c r="C611" s="58" t="s">
        <v>1125</v>
      </c>
      <c r="D611" s="123">
        <v>8.07389826</v>
      </c>
      <c r="E611" s="74">
        <f>SUBTOTAL(9,F611:I611)</f>
        <v>7.0446610799999991</v>
      </c>
      <c r="F611" s="74">
        <f t="shared" si="422"/>
        <v>0</v>
      </c>
      <c r="G611" s="74">
        <f t="shared" si="422"/>
        <v>6.6674329199999995</v>
      </c>
      <c r="H611" s="74">
        <f t="shared" si="422"/>
        <v>0</v>
      </c>
      <c r="I611" s="74">
        <f t="shared" si="422"/>
        <v>0.37722815999999992</v>
      </c>
      <c r="J611" s="74">
        <f>SUBTOTAL(9,K611:N611)</f>
        <v>3.43636776</v>
      </c>
      <c r="K611" s="123">
        <v>0</v>
      </c>
      <c r="L611" s="123">
        <v>3.43636776</v>
      </c>
      <c r="M611" s="123">
        <v>0</v>
      </c>
      <c r="N611" s="123">
        <v>0</v>
      </c>
      <c r="O611" s="74">
        <f>SUBTOTAL(9,P611:S611)</f>
        <v>1.2593813500000002</v>
      </c>
      <c r="P611" s="123">
        <v>0</v>
      </c>
      <c r="Q611" s="123">
        <v>1.1900250000000001</v>
      </c>
      <c r="R611" s="123">
        <v>0</v>
      </c>
      <c r="S611" s="123">
        <v>6.9356350000000011E-2</v>
      </c>
      <c r="T611" s="74">
        <f t="shared" si="423"/>
        <v>0.21765132000000001</v>
      </c>
      <c r="U611" s="123">
        <v>0</v>
      </c>
      <c r="V611" s="123">
        <v>0.21765132000000001</v>
      </c>
      <c r="W611" s="123">
        <v>0</v>
      </c>
      <c r="X611" s="123">
        <v>0</v>
      </c>
      <c r="Y611" s="74">
        <f t="shared" si="424"/>
        <v>2.1312606499999998</v>
      </c>
      <c r="Z611" s="123">
        <v>0</v>
      </c>
      <c r="AA611" s="123">
        <v>1.82338884</v>
      </c>
      <c r="AB611" s="123">
        <v>0</v>
      </c>
      <c r="AC611" s="123">
        <v>0.30787180999999991</v>
      </c>
      <c r="AD611" s="123">
        <v>9.9190300000000011</v>
      </c>
      <c r="AE611" s="74">
        <f t="shared" si="425"/>
        <v>9.4116711599999991</v>
      </c>
      <c r="AF611" s="74">
        <f t="shared" si="426"/>
        <v>0</v>
      </c>
      <c r="AG611" s="74">
        <f t="shared" si="426"/>
        <v>9.0344429999999996</v>
      </c>
      <c r="AH611" s="74">
        <f t="shared" si="426"/>
        <v>0</v>
      </c>
      <c r="AI611" s="74">
        <f t="shared" si="426"/>
        <v>0.37722816000000003</v>
      </c>
      <c r="AJ611" s="74">
        <f t="shared" si="427"/>
        <v>0</v>
      </c>
      <c r="AK611" s="123">
        <v>0</v>
      </c>
      <c r="AL611" s="123">
        <v>0</v>
      </c>
      <c r="AM611" s="123">
        <v>0</v>
      </c>
      <c r="AN611" s="123">
        <v>0</v>
      </c>
      <c r="AO611" s="74">
        <f t="shared" si="428"/>
        <v>0.20278188999999999</v>
      </c>
      <c r="AP611" s="123">
        <v>0</v>
      </c>
      <c r="AQ611" s="123">
        <v>0</v>
      </c>
      <c r="AR611" s="123">
        <v>0</v>
      </c>
      <c r="AS611" s="123">
        <v>0.20278188999999999</v>
      </c>
      <c r="AT611" s="74">
        <f t="shared" si="429"/>
        <v>9.4196850000000026E-2</v>
      </c>
      <c r="AU611" s="123">
        <v>0</v>
      </c>
      <c r="AV611" s="123">
        <v>0</v>
      </c>
      <c r="AW611" s="123">
        <v>0</v>
      </c>
      <c r="AX611" s="123">
        <v>9.4196850000000026E-2</v>
      </c>
      <c r="AY611" s="74">
        <f t="shared" si="430"/>
        <v>9.114692419999999</v>
      </c>
      <c r="AZ611" s="123">
        <v>0</v>
      </c>
      <c r="BA611" s="123">
        <v>9.0344429999999996</v>
      </c>
      <c r="BB611" s="123">
        <v>0</v>
      </c>
      <c r="BC611" s="123">
        <v>8.0249420000000016E-2</v>
      </c>
      <c r="BD611" s="19"/>
      <c r="BE611" s="19"/>
      <c r="BF611" s="40"/>
      <c r="BG611" s="52"/>
      <c r="BH611" s="52"/>
      <c r="BI611" s="52"/>
      <c r="BJ611" s="41"/>
      <c r="BK611" s="1"/>
      <c r="BL611" s="1"/>
      <c r="BM611" s="19"/>
    </row>
    <row r="612" spans="1:65" s="19" customFormat="1" ht="47.25" x14ac:dyDescent="0.25">
      <c r="A612" s="54" t="s">
        <v>1126</v>
      </c>
      <c r="B612" s="54" t="s">
        <v>306</v>
      </c>
      <c r="C612" s="54" t="s">
        <v>79</v>
      </c>
      <c r="D612" s="122">
        <f t="shared" ref="D612:BC612" si="431">D613</f>
        <v>0</v>
      </c>
      <c r="E612" s="122">
        <f t="shared" si="431"/>
        <v>0</v>
      </c>
      <c r="F612" s="122">
        <f t="shared" si="431"/>
        <v>0</v>
      </c>
      <c r="G612" s="122">
        <f t="shared" si="431"/>
        <v>0</v>
      </c>
      <c r="H612" s="122">
        <f t="shared" si="431"/>
        <v>0</v>
      </c>
      <c r="I612" s="122">
        <f t="shared" si="431"/>
        <v>0</v>
      </c>
      <c r="J612" s="122">
        <f t="shared" si="431"/>
        <v>0</v>
      </c>
      <c r="K612" s="122">
        <f t="shared" si="431"/>
        <v>0</v>
      </c>
      <c r="L612" s="122">
        <f t="shared" si="431"/>
        <v>0</v>
      </c>
      <c r="M612" s="122">
        <f t="shared" si="431"/>
        <v>0</v>
      </c>
      <c r="N612" s="122">
        <f t="shared" si="431"/>
        <v>0</v>
      </c>
      <c r="O612" s="122">
        <f t="shared" si="431"/>
        <v>0</v>
      </c>
      <c r="P612" s="122">
        <f t="shared" si="431"/>
        <v>0</v>
      </c>
      <c r="Q612" s="122">
        <f t="shared" si="431"/>
        <v>0</v>
      </c>
      <c r="R612" s="122">
        <f t="shared" si="431"/>
        <v>0</v>
      </c>
      <c r="S612" s="122">
        <f t="shared" si="431"/>
        <v>0</v>
      </c>
      <c r="T612" s="122">
        <f t="shared" si="431"/>
        <v>0</v>
      </c>
      <c r="U612" s="122">
        <f t="shared" si="431"/>
        <v>0</v>
      </c>
      <c r="V612" s="122">
        <f t="shared" si="431"/>
        <v>0</v>
      </c>
      <c r="W612" s="122">
        <f t="shared" si="431"/>
        <v>0</v>
      </c>
      <c r="X612" s="122">
        <f t="shared" si="431"/>
        <v>0</v>
      </c>
      <c r="Y612" s="122">
        <f t="shared" si="431"/>
        <v>0</v>
      </c>
      <c r="Z612" s="122">
        <f t="shared" si="431"/>
        <v>0</v>
      </c>
      <c r="AA612" s="122">
        <f t="shared" si="431"/>
        <v>0</v>
      </c>
      <c r="AB612" s="122">
        <f t="shared" si="431"/>
        <v>0</v>
      </c>
      <c r="AC612" s="122">
        <f t="shared" si="431"/>
        <v>0</v>
      </c>
      <c r="AD612" s="122">
        <f t="shared" si="431"/>
        <v>0</v>
      </c>
      <c r="AE612" s="122">
        <f t="shared" si="431"/>
        <v>0</v>
      </c>
      <c r="AF612" s="122">
        <f t="shared" si="431"/>
        <v>0</v>
      </c>
      <c r="AG612" s="122">
        <f t="shared" si="431"/>
        <v>0</v>
      </c>
      <c r="AH612" s="122">
        <f t="shared" si="431"/>
        <v>0</v>
      </c>
      <c r="AI612" s="122">
        <f t="shared" si="431"/>
        <v>0</v>
      </c>
      <c r="AJ612" s="122">
        <f t="shared" si="431"/>
        <v>0</v>
      </c>
      <c r="AK612" s="122">
        <f t="shared" si="431"/>
        <v>0</v>
      </c>
      <c r="AL612" s="122">
        <f t="shared" si="431"/>
        <v>0</v>
      </c>
      <c r="AM612" s="122">
        <f t="shared" si="431"/>
        <v>0</v>
      </c>
      <c r="AN612" s="122">
        <f t="shared" si="431"/>
        <v>0</v>
      </c>
      <c r="AO612" s="122">
        <f t="shared" si="431"/>
        <v>0</v>
      </c>
      <c r="AP612" s="122">
        <f t="shared" si="431"/>
        <v>0</v>
      </c>
      <c r="AQ612" s="122">
        <f t="shared" si="431"/>
        <v>0</v>
      </c>
      <c r="AR612" s="122">
        <f t="shared" si="431"/>
        <v>0</v>
      </c>
      <c r="AS612" s="122">
        <f t="shared" si="431"/>
        <v>0</v>
      </c>
      <c r="AT612" s="122">
        <f t="shared" si="431"/>
        <v>0</v>
      </c>
      <c r="AU612" s="122">
        <f t="shared" si="431"/>
        <v>0</v>
      </c>
      <c r="AV612" s="122">
        <f t="shared" si="431"/>
        <v>0</v>
      </c>
      <c r="AW612" s="122">
        <f t="shared" si="431"/>
        <v>0</v>
      </c>
      <c r="AX612" s="122">
        <f t="shared" si="431"/>
        <v>0</v>
      </c>
      <c r="AY612" s="122">
        <f t="shared" si="431"/>
        <v>0</v>
      </c>
      <c r="AZ612" s="122">
        <f t="shared" si="431"/>
        <v>0</v>
      </c>
      <c r="BA612" s="122">
        <f t="shared" si="431"/>
        <v>0</v>
      </c>
      <c r="BB612" s="122">
        <f t="shared" si="431"/>
        <v>0</v>
      </c>
      <c r="BC612" s="122">
        <f t="shared" si="431"/>
        <v>0</v>
      </c>
      <c r="BF612" s="40"/>
      <c r="BJ612" s="41"/>
    </row>
    <row r="613" spans="1:65" s="19" customFormat="1" ht="15.75" x14ac:dyDescent="0.25">
      <c r="A613" s="54" t="s">
        <v>1127</v>
      </c>
      <c r="B613" s="54" t="s">
        <v>314</v>
      </c>
      <c r="C613" s="54" t="s">
        <v>79</v>
      </c>
      <c r="D613" s="122">
        <f t="shared" ref="D613:BC613" si="432">D614+D615</f>
        <v>0</v>
      </c>
      <c r="E613" s="122">
        <f t="shared" si="432"/>
        <v>0</v>
      </c>
      <c r="F613" s="122">
        <f t="shared" si="432"/>
        <v>0</v>
      </c>
      <c r="G613" s="122">
        <f t="shared" si="432"/>
        <v>0</v>
      </c>
      <c r="H613" s="122">
        <f t="shared" si="432"/>
        <v>0</v>
      </c>
      <c r="I613" s="122">
        <f t="shared" si="432"/>
        <v>0</v>
      </c>
      <c r="J613" s="122">
        <f t="shared" si="432"/>
        <v>0</v>
      </c>
      <c r="K613" s="122">
        <f t="shared" si="432"/>
        <v>0</v>
      </c>
      <c r="L613" s="122">
        <f t="shared" si="432"/>
        <v>0</v>
      </c>
      <c r="M613" s="122">
        <f t="shared" si="432"/>
        <v>0</v>
      </c>
      <c r="N613" s="122">
        <f t="shared" si="432"/>
        <v>0</v>
      </c>
      <c r="O613" s="122">
        <f t="shared" si="432"/>
        <v>0</v>
      </c>
      <c r="P613" s="122">
        <f t="shared" si="432"/>
        <v>0</v>
      </c>
      <c r="Q613" s="122">
        <f t="shared" si="432"/>
        <v>0</v>
      </c>
      <c r="R613" s="122">
        <f t="shared" si="432"/>
        <v>0</v>
      </c>
      <c r="S613" s="122">
        <f t="shared" si="432"/>
        <v>0</v>
      </c>
      <c r="T613" s="122">
        <f t="shared" si="432"/>
        <v>0</v>
      </c>
      <c r="U613" s="122">
        <f t="shared" si="432"/>
        <v>0</v>
      </c>
      <c r="V613" s="122">
        <f t="shared" si="432"/>
        <v>0</v>
      </c>
      <c r="W613" s="122">
        <f t="shared" si="432"/>
        <v>0</v>
      </c>
      <c r="X613" s="122">
        <f t="shared" si="432"/>
        <v>0</v>
      </c>
      <c r="Y613" s="122">
        <f t="shared" si="432"/>
        <v>0</v>
      </c>
      <c r="Z613" s="122">
        <f t="shared" si="432"/>
        <v>0</v>
      </c>
      <c r="AA613" s="122">
        <f t="shared" si="432"/>
        <v>0</v>
      </c>
      <c r="AB613" s="122">
        <f t="shared" si="432"/>
        <v>0</v>
      </c>
      <c r="AC613" s="122">
        <f t="shared" si="432"/>
        <v>0</v>
      </c>
      <c r="AD613" s="122">
        <f t="shared" si="432"/>
        <v>0</v>
      </c>
      <c r="AE613" s="122">
        <f t="shared" si="432"/>
        <v>0</v>
      </c>
      <c r="AF613" s="122">
        <f t="shared" si="432"/>
        <v>0</v>
      </c>
      <c r="AG613" s="122">
        <f t="shared" si="432"/>
        <v>0</v>
      </c>
      <c r="AH613" s="122">
        <f t="shared" si="432"/>
        <v>0</v>
      </c>
      <c r="AI613" s="122">
        <f t="shared" si="432"/>
        <v>0</v>
      </c>
      <c r="AJ613" s="122">
        <f t="shared" si="432"/>
        <v>0</v>
      </c>
      <c r="AK613" s="122">
        <f t="shared" si="432"/>
        <v>0</v>
      </c>
      <c r="AL613" s="122">
        <f t="shared" si="432"/>
        <v>0</v>
      </c>
      <c r="AM613" s="122">
        <f t="shared" si="432"/>
        <v>0</v>
      </c>
      <c r="AN613" s="122">
        <f t="shared" si="432"/>
        <v>0</v>
      </c>
      <c r="AO613" s="122">
        <f t="shared" si="432"/>
        <v>0</v>
      </c>
      <c r="AP613" s="122">
        <f t="shared" si="432"/>
        <v>0</v>
      </c>
      <c r="AQ613" s="122">
        <f t="shared" si="432"/>
        <v>0</v>
      </c>
      <c r="AR613" s="122">
        <f t="shared" si="432"/>
        <v>0</v>
      </c>
      <c r="AS613" s="122">
        <f t="shared" si="432"/>
        <v>0</v>
      </c>
      <c r="AT613" s="122">
        <f t="shared" si="432"/>
        <v>0</v>
      </c>
      <c r="AU613" s="122">
        <f t="shared" si="432"/>
        <v>0</v>
      </c>
      <c r="AV613" s="122">
        <f t="shared" si="432"/>
        <v>0</v>
      </c>
      <c r="AW613" s="122">
        <f t="shared" si="432"/>
        <v>0</v>
      </c>
      <c r="AX613" s="122">
        <f t="shared" si="432"/>
        <v>0</v>
      </c>
      <c r="AY613" s="122">
        <f t="shared" si="432"/>
        <v>0</v>
      </c>
      <c r="AZ613" s="122">
        <f t="shared" si="432"/>
        <v>0</v>
      </c>
      <c r="BA613" s="122">
        <f t="shared" si="432"/>
        <v>0</v>
      </c>
      <c r="BB613" s="122">
        <f t="shared" si="432"/>
        <v>0</v>
      </c>
      <c r="BC613" s="122">
        <f t="shared" si="432"/>
        <v>0</v>
      </c>
      <c r="BF613" s="40"/>
      <c r="BJ613" s="41"/>
    </row>
    <row r="614" spans="1:65" s="19" customFormat="1" ht="47.25" x14ac:dyDescent="0.25">
      <c r="A614" s="54" t="s">
        <v>1128</v>
      </c>
      <c r="B614" s="54" t="s">
        <v>310</v>
      </c>
      <c r="C614" s="54" t="s">
        <v>79</v>
      </c>
      <c r="D614" s="122">
        <v>0</v>
      </c>
      <c r="E614" s="122">
        <v>0</v>
      </c>
      <c r="F614" s="122">
        <v>0</v>
      </c>
      <c r="G614" s="122">
        <v>0</v>
      </c>
      <c r="H614" s="122">
        <v>0</v>
      </c>
      <c r="I614" s="122">
        <v>0</v>
      </c>
      <c r="J614" s="122">
        <v>0</v>
      </c>
      <c r="K614" s="122">
        <v>0</v>
      </c>
      <c r="L614" s="122">
        <v>0</v>
      </c>
      <c r="M614" s="122">
        <v>0</v>
      </c>
      <c r="N614" s="122">
        <v>0</v>
      </c>
      <c r="O614" s="122">
        <v>0</v>
      </c>
      <c r="P614" s="122">
        <v>0</v>
      </c>
      <c r="Q614" s="122">
        <v>0</v>
      </c>
      <c r="R614" s="122">
        <v>0</v>
      </c>
      <c r="S614" s="122">
        <v>0</v>
      </c>
      <c r="T614" s="122">
        <v>0</v>
      </c>
      <c r="U614" s="122">
        <v>0</v>
      </c>
      <c r="V614" s="122">
        <v>0</v>
      </c>
      <c r="W614" s="122">
        <v>0</v>
      </c>
      <c r="X614" s="122">
        <v>0</v>
      </c>
      <c r="Y614" s="122">
        <v>0</v>
      </c>
      <c r="Z614" s="122">
        <v>0</v>
      </c>
      <c r="AA614" s="122">
        <v>0</v>
      </c>
      <c r="AB614" s="122">
        <v>0</v>
      </c>
      <c r="AC614" s="122">
        <v>0</v>
      </c>
      <c r="AD614" s="122">
        <v>0</v>
      </c>
      <c r="AE614" s="122">
        <v>0</v>
      </c>
      <c r="AF614" s="122">
        <v>0</v>
      </c>
      <c r="AG614" s="122">
        <v>0</v>
      </c>
      <c r="AH614" s="122">
        <v>0</v>
      </c>
      <c r="AI614" s="122">
        <v>0</v>
      </c>
      <c r="AJ614" s="122">
        <v>0</v>
      </c>
      <c r="AK614" s="122">
        <v>0</v>
      </c>
      <c r="AL614" s="122">
        <v>0</v>
      </c>
      <c r="AM614" s="122">
        <v>0</v>
      </c>
      <c r="AN614" s="122">
        <v>0</v>
      </c>
      <c r="AO614" s="122">
        <v>0</v>
      </c>
      <c r="AP614" s="122">
        <v>0</v>
      </c>
      <c r="AQ614" s="122">
        <v>0</v>
      </c>
      <c r="AR614" s="122">
        <v>0</v>
      </c>
      <c r="AS614" s="122">
        <v>0</v>
      </c>
      <c r="AT614" s="122">
        <v>0</v>
      </c>
      <c r="AU614" s="122">
        <v>0</v>
      </c>
      <c r="AV614" s="122">
        <v>0</v>
      </c>
      <c r="AW614" s="122">
        <v>0</v>
      </c>
      <c r="AX614" s="122">
        <v>0</v>
      </c>
      <c r="AY614" s="122">
        <v>0</v>
      </c>
      <c r="AZ614" s="122">
        <v>0</v>
      </c>
      <c r="BA614" s="122">
        <v>0</v>
      </c>
      <c r="BB614" s="122">
        <v>0</v>
      </c>
      <c r="BC614" s="122">
        <v>0</v>
      </c>
      <c r="BF614" s="40"/>
      <c r="BJ614" s="41"/>
    </row>
    <row r="615" spans="1:65" s="19" customFormat="1" ht="47.25" x14ac:dyDescent="0.25">
      <c r="A615" s="54" t="s">
        <v>1129</v>
      </c>
      <c r="B615" s="54" t="s">
        <v>312</v>
      </c>
      <c r="C615" s="54" t="s">
        <v>79</v>
      </c>
      <c r="D615" s="122">
        <v>0</v>
      </c>
      <c r="E615" s="122">
        <v>0</v>
      </c>
      <c r="F615" s="122">
        <v>0</v>
      </c>
      <c r="G615" s="122">
        <v>0</v>
      </c>
      <c r="H615" s="122">
        <v>0</v>
      </c>
      <c r="I615" s="122">
        <v>0</v>
      </c>
      <c r="J615" s="122">
        <v>0</v>
      </c>
      <c r="K615" s="122">
        <v>0</v>
      </c>
      <c r="L615" s="122">
        <v>0</v>
      </c>
      <c r="M615" s="122">
        <v>0</v>
      </c>
      <c r="N615" s="122">
        <v>0</v>
      </c>
      <c r="O615" s="122">
        <v>0</v>
      </c>
      <c r="P615" s="122">
        <v>0</v>
      </c>
      <c r="Q615" s="122">
        <v>0</v>
      </c>
      <c r="R615" s="122">
        <v>0</v>
      </c>
      <c r="S615" s="122">
        <v>0</v>
      </c>
      <c r="T615" s="122">
        <v>0</v>
      </c>
      <c r="U615" s="122">
        <v>0</v>
      </c>
      <c r="V615" s="122">
        <v>0</v>
      </c>
      <c r="W615" s="122">
        <v>0</v>
      </c>
      <c r="X615" s="122">
        <v>0</v>
      </c>
      <c r="Y615" s="122">
        <v>0</v>
      </c>
      <c r="Z615" s="122">
        <v>0</v>
      </c>
      <c r="AA615" s="122">
        <v>0</v>
      </c>
      <c r="AB615" s="122">
        <v>0</v>
      </c>
      <c r="AC615" s="122">
        <v>0</v>
      </c>
      <c r="AD615" s="122">
        <v>0</v>
      </c>
      <c r="AE615" s="122">
        <v>0</v>
      </c>
      <c r="AF615" s="122">
        <v>0</v>
      </c>
      <c r="AG615" s="122">
        <v>0</v>
      </c>
      <c r="AH615" s="122">
        <v>0</v>
      </c>
      <c r="AI615" s="122">
        <v>0</v>
      </c>
      <c r="AJ615" s="122">
        <v>0</v>
      </c>
      <c r="AK615" s="122">
        <v>0</v>
      </c>
      <c r="AL615" s="122">
        <v>0</v>
      </c>
      <c r="AM615" s="122">
        <v>0</v>
      </c>
      <c r="AN615" s="122">
        <v>0</v>
      </c>
      <c r="AO615" s="122">
        <v>0</v>
      </c>
      <c r="AP615" s="122">
        <v>0</v>
      </c>
      <c r="AQ615" s="122">
        <v>0</v>
      </c>
      <c r="AR615" s="122">
        <v>0</v>
      </c>
      <c r="AS615" s="122">
        <v>0</v>
      </c>
      <c r="AT615" s="122">
        <v>0</v>
      </c>
      <c r="AU615" s="122">
        <v>0</v>
      </c>
      <c r="AV615" s="122">
        <v>0</v>
      </c>
      <c r="AW615" s="122">
        <v>0</v>
      </c>
      <c r="AX615" s="122">
        <v>0</v>
      </c>
      <c r="AY615" s="122">
        <v>0</v>
      </c>
      <c r="AZ615" s="122">
        <v>0</v>
      </c>
      <c r="BA615" s="122">
        <v>0</v>
      </c>
      <c r="BB615" s="122">
        <v>0</v>
      </c>
      <c r="BC615" s="122">
        <v>0</v>
      </c>
      <c r="BF615" s="40"/>
      <c r="BJ615" s="41"/>
    </row>
    <row r="616" spans="1:65" s="19" customFormat="1" ht="15.75" x14ac:dyDescent="0.25">
      <c r="A616" s="54" t="s">
        <v>1130</v>
      </c>
      <c r="B616" s="54" t="s">
        <v>314</v>
      </c>
      <c r="C616" s="54" t="s">
        <v>79</v>
      </c>
      <c r="D616" s="122">
        <v>0</v>
      </c>
      <c r="E616" s="122">
        <v>0</v>
      </c>
      <c r="F616" s="122">
        <v>0</v>
      </c>
      <c r="G616" s="122">
        <v>0</v>
      </c>
      <c r="H616" s="122">
        <v>0</v>
      </c>
      <c r="I616" s="122">
        <v>0</v>
      </c>
      <c r="J616" s="122">
        <v>0</v>
      </c>
      <c r="K616" s="122">
        <v>0</v>
      </c>
      <c r="L616" s="122">
        <v>0</v>
      </c>
      <c r="M616" s="122">
        <v>0</v>
      </c>
      <c r="N616" s="122">
        <v>0</v>
      </c>
      <c r="O616" s="122">
        <v>0</v>
      </c>
      <c r="P616" s="122">
        <v>0</v>
      </c>
      <c r="Q616" s="122">
        <v>0</v>
      </c>
      <c r="R616" s="122">
        <v>0</v>
      </c>
      <c r="S616" s="122">
        <v>0</v>
      </c>
      <c r="T616" s="122">
        <v>0</v>
      </c>
      <c r="U616" s="122">
        <v>0</v>
      </c>
      <c r="V616" s="122">
        <v>0</v>
      </c>
      <c r="W616" s="122">
        <v>0</v>
      </c>
      <c r="X616" s="122">
        <v>0</v>
      </c>
      <c r="Y616" s="122">
        <v>0</v>
      </c>
      <c r="Z616" s="122">
        <v>0</v>
      </c>
      <c r="AA616" s="122">
        <v>0</v>
      </c>
      <c r="AB616" s="122">
        <v>0</v>
      </c>
      <c r="AC616" s="122">
        <v>0</v>
      </c>
      <c r="AD616" s="122">
        <v>0</v>
      </c>
      <c r="AE616" s="122">
        <v>0</v>
      </c>
      <c r="AF616" s="122">
        <v>0</v>
      </c>
      <c r="AG616" s="122">
        <v>0</v>
      </c>
      <c r="AH616" s="122">
        <v>0</v>
      </c>
      <c r="AI616" s="122">
        <v>0</v>
      </c>
      <c r="AJ616" s="122">
        <v>0</v>
      </c>
      <c r="AK616" s="122">
        <v>0</v>
      </c>
      <c r="AL616" s="122">
        <v>0</v>
      </c>
      <c r="AM616" s="122">
        <v>0</v>
      </c>
      <c r="AN616" s="122">
        <v>0</v>
      </c>
      <c r="AO616" s="122">
        <v>0</v>
      </c>
      <c r="AP616" s="122">
        <v>0</v>
      </c>
      <c r="AQ616" s="122">
        <v>0</v>
      </c>
      <c r="AR616" s="122">
        <v>0</v>
      </c>
      <c r="AS616" s="122">
        <v>0</v>
      </c>
      <c r="AT616" s="122">
        <v>0</v>
      </c>
      <c r="AU616" s="122">
        <v>0</v>
      </c>
      <c r="AV616" s="122">
        <v>0</v>
      </c>
      <c r="AW616" s="122">
        <v>0</v>
      </c>
      <c r="AX616" s="122">
        <v>0</v>
      </c>
      <c r="AY616" s="122">
        <v>0</v>
      </c>
      <c r="AZ616" s="122">
        <v>0</v>
      </c>
      <c r="BA616" s="122">
        <v>0</v>
      </c>
      <c r="BB616" s="122">
        <v>0</v>
      </c>
      <c r="BC616" s="122">
        <v>0</v>
      </c>
      <c r="BF616" s="40"/>
      <c r="BJ616" s="41"/>
    </row>
    <row r="617" spans="1:65" s="19" customFormat="1" ht="47.25" x14ac:dyDescent="0.25">
      <c r="A617" s="54" t="s">
        <v>1131</v>
      </c>
      <c r="B617" s="54" t="s">
        <v>310</v>
      </c>
      <c r="C617" s="54" t="s">
        <v>79</v>
      </c>
      <c r="D617" s="122">
        <v>0</v>
      </c>
      <c r="E617" s="122">
        <v>0</v>
      </c>
      <c r="F617" s="122">
        <v>0</v>
      </c>
      <c r="G617" s="122">
        <v>0</v>
      </c>
      <c r="H617" s="122">
        <v>0</v>
      </c>
      <c r="I617" s="122">
        <v>0</v>
      </c>
      <c r="J617" s="122">
        <v>0</v>
      </c>
      <c r="K617" s="122">
        <v>0</v>
      </c>
      <c r="L617" s="122">
        <v>0</v>
      </c>
      <c r="M617" s="122">
        <v>0</v>
      </c>
      <c r="N617" s="122">
        <v>0</v>
      </c>
      <c r="O617" s="122">
        <v>0</v>
      </c>
      <c r="P617" s="122">
        <v>0</v>
      </c>
      <c r="Q617" s="122">
        <v>0</v>
      </c>
      <c r="R617" s="122">
        <v>0</v>
      </c>
      <c r="S617" s="122">
        <v>0</v>
      </c>
      <c r="T617" s="122">
        <v>0</v>
      </c>
      <c r="U617" s="122">
        <v>0</v>
      </c>
      <c r="V617" s="122">
        <v>0</v>
      </c>
      <c r="W617" s="122">
        <v>0</v>
      </c>
      <c r="X617" s="122">
        <v>0</v>
      </c>
      <c r="Y617" s="122">
        <v>0</v>
      </c>
      <c r="Z617" s="122">
        <v>0</v>
      </c>
      <c r="AA617" s="122">
        <v>0</v>
      </c>
      <c r="AB617" s="122">
        <v>0</v>
      </c>
      <c r="AC617" s="122">
        <v>0</v>
      </c>
      <c r="AD617" s="122">
        <v>0</v>
      </c>
      <c r="AE617" s="122">
        <v>0</v>
      </c>
      <c r="AF617" s="122">
        <v>0</v>
      </c>
      <c r="AG617" s="122">
        <v>0</v>
      </c>
      <c r="AH617" s="122">
        <v>0</v>
      </c>
      <c r="AI617" s="122">
        <v>0</v>
      </c>
      <c r="AJ617" s="122">
        <v>0</v>
      </c>
      <c r="AK617" s="122">
        <v>0</v>
      </c>
      <c r="AL617" s="122">
        <v>0</v>
      </c>
      <c r="AM617" s="122">
        <v>0</v>
      </c>
      <c r="AN617" s="122">
        <v>0</v>
      </c>
      <c r="AO617" s="122">
        <v>0</v>
      </c>
      <c r="AP617" s="122">
        <v>0</v>
      </c>
      <c r="AQ617" s="122">
        <v>0</v>
      </c>
      <c r="AR617" s="122">
        <v>0</v>
      </c>
      <c r="AS617" s="122">
        <v>0</v>
      </c>
      <c r="AT617" s="122">
        <v>0</v>
      </c>
      <c r="AU617" s="122">
        <v>0</v>
      </c>
      <c r="AV617" s="122">
        <v>0</v>
      </c>
      <c r="AW617" s="122">
        <v>0</v>
      </c>
      <c r="AX617" s="122">
        <v>0</v>
      </c>
      <c r="AY617" s="122">
        <v>0</v>
      </c>
      <c r="AZ617" s="122">
        <v>0</v>
      </c>
      <c r="BA617" s="122">
        <v>0</v>
      </c>
      <c r="BB617" s="122">
        <v>0</v>
      </c>
      <c r="BC617" s="122">
        <v>0</v>
      </c>
      <c r="BF617" s="40"/>
      <c r="BJ617" s="41"/>
    </row>
    <row r="618" spans="1:65" s="19" customFormat="1" ht="47.25" x14ac:dyDescent="0.25">
      <c r="A618" s="54" t="s">
        <v>1132</v>
      </c>
      <c r="B618" s="54" t="s">
        <v>312</v>
      </c>
      <c r="C618" s="54" t="s">
        <v>79</v>
      </c>
      <c r="D618" s="122">
        <v>0</v>
      </c>
      <c r="E618" s="122">
        <v>0</v>
      </c>
      <c r="F618" s="122">
        <v>0</v>
      </c>
      <c r="G618" s="122">
        <v>0</v>
      </c>
      <c r="H618" s="122">
        <v>0</v>
      </c>
      <c r="I618" s="122">
        <v>0</v>
      </c>
      <c r="J618" s="122">
        <v>0</v>
      </c>
      <c r="K618" s="122">
        <v>0</v>
      </c>
      <c r="L618" s="122">
        <v>0</v>
      </c>
      <c r="M618" s="122">
        <v>0</v>
      </c>
      <c r="N618" s="122">
        <v>0</v>
      </c>
      <c r="O618" s="122">
        <v>0</v>
      </c>
      <c r="P618" s="122">
        <v>0</v>
      </c>
      <c r="Q618" s="122">
        <v>0</v>
      </c>
      <c r="R618" s="122">
        <v>0</v>
      </c>
      <c r="S618" s="122">
        <v>0</v>
      </c>
      <c r="T618" s="122">
        <v>0</v>
      </c>
      <c r="U618" s="122">
        <v>0</v>
      </c>
      <c r="V618" s="122">
        <v>0</v>
      </c>
      <c r="W618" s="122">
        <v>0</v>
      </c>
      <c r="X618" s="122">
        <v>0</v>
      </c>
      <c r="Y618" s="122">
        <v>0</v>
      </c>
      <c r="Z618" s="122">
        <v>0</v>
      </c>
      <c r="AA618" s="122">
        <v>0</v>
      </c>
      <c r="AB618" s="122">
        <v>0</v>
      </c>
      <c r="AC618" s="122">
        <v>0</v>
      </c>
      <c r="AD618" s="122">
        <v>0</v>
      </c>
      <c r="AE618" s="122">
        <v>0</v>
      </c>
      <c r="AF618" s="122">
        <v>0</v>
      </c>
      <c r="AG618" s="122">
        <v>0</v>
      </c>
      <c r="AH618" s="122">
        <v>0</v>
      </c>
      <c r="AI618" s="122">
        <v>0</v>
      </c>
      <c r="AJ618" s="122">
        <v>0</v>
      </c>
      <c r="AK618" s="122">
        <v>0</v>
      </c>
      <c r="AL618" s="122">
        <v>0</v>
      </c>
      <c r="AM618" s="122">
        <v>0</v>
      </c>
      <c r="AN618" s="122">
        <v>0</v>
      </c>
      <c r="AO618" s="122">
        <v>0</v>
      </c>
      <c r="AP618" s="122">
        <v>0</v>
      </c>
      <c r="AQ618" s="122">
        <v>0</v>
      </c>
      <c r="AR618" s="122">
        <v>0</v>
      </c>
      <c r="AS618" s="122">
        <v>0</v>
      </c>
      <c r="AT618" s="122">
        <v>0</v>
      </c>
      <c r="AU618" s="122">
        <v>0</v>
      </c>
      <c r="AV618" s="122">
        <v>0</v>
      </c>
      <c r="AW618" s="122">
        <v>0</v>
      </c>
      <c r="AX618" s="122">
        <v>0</v>
      </c>
      <c r="AY618" s="122">
        <v>0</v>
      </c>
      <c r="AZ618" s="122">
        <v>0</v>
      </c>
      <c r="BA618" s="122">
        <v>0</v>
      </c>
      <c r="BB618" s="122">
        <v>0</v>
      </c>
      <c r="BC618" s="122">
        <v>0</v>
      </c>
      <c r="BF618" s="40"/>
      <c r="BJ618" s="41"/>
    </row>
    <row r="619" spans="1:65" s="19" customFormat="1" ht="15.75" x14ac:dyDescent="0.25">
      <c r="A619" s="54" t="s">
        <v>1133</v>
      </c>
      <c r="B619" s="54" t="s">
        <v>318</v>
      </c>
      <c r="C619" s="54" t="s">
        <v>79</v>
      </c>
      <c r="D619" s="122">
        <f t="shared" ref="D619:BC619" si="433">SUM(D620,D621,D622,D623)</f>
        <v>0</v>
      </c>
      <c r="E619" s="122">
        <f t="shared" si="433"/>
        <v>0</v>
      </c>
      <c r="F619" s="122">
        <f t="shared" si="433"/>
        <v>0</v>
      </c>
      <c r="G619" s="122">
        <f t="shared" si="433"/>
        <v>0</v>
      </c>
      <c r="H619" s="122">
        <f t="shared" si="433"/>
        <v>0</v>
      </c>
      <c r="I619" s="122">
        <f t="shared" si="433"/>
        <v>0</v>
      </c>
      <c r="J619" s="122">
        <f t="shared" si="433"/>
        <v>0</v>
      </c>
      <c r="K619" s="122">
        <f t="shared" si="433"/>
        <v>0</v>
      </c>
      <c r="L619" s="122">
        <f t="shared" si="433"/>
        <v>0</v>
      </c>
      <c r="M619" s="122">
        <f t="shared" si="433"/>
        <v>0</v>
      </c>
      <c r="N619" s="122">
        <f t="shared" si="433"/>
        <v>0</v>
      </c>
      <c r="O619" s="122">
        <f t="shared" si="433"/>
        <v>0</v>
      </c>
      <c r="P619" s="122">
        <f t="shared" si="433"/>
        <v>0</v>
      </c>
      <c r="Q619" s="122">
        <f t="shared" si="433"/>
        <v>0</v>
      </c>
      <c r="R619" s="122">
        <f t="shared" si="433"/>
        <v>0</v>
      </c>
      <c r="S619" s="122">
        <f t="shared" si="433"/>
        <v>0</v>
      </c>
      <c r="T619" s="122">
        <f t="shared" si="433"/>
        <v>0</v>
      </c>
      <c r="U619" s="122">
        <f t="shared" si="433"/>
        <v>0</v>
      </c>
      <c r="V619" s="122">
        <f t="shared" si="433"/>
        <v>0</v>
      </c>
      <c r="W619" s="122">
        <f t="shared" si="433"/>
        <v>0</v>
      </c>
      <c r="X619" s="122">
        <f t="shared" si="433"/>
        <v>0</v>
      </c>
      <c r="Y619" s="122">
        <f t="shared" si="433"/>
        <v>0</v>
      </c>
      <c r="Z619" s="122">
        <f t="shared" si="433"/>
        <v>0</v>
      </c>
      <c r="AA619" s="122">
        <f t="shared" si="433"/>
        <v>0</v>
      </c>
      <c r="AB619" s="122">
        <f t="shared" si="433"/>
        <v>0</v>
      </c>
      <c r="AC619" s="122">
        <f t="shared" si="433"/>
        <v>0</v>
      </c>
      <c r="AD619" s="122">
        <f t="shared" si="433"/>
        <v>0</v>
      </c>
      <c r="AE619" s="122">
        <f t="shared" si="433"/>
        <v>0</v>
      </c>
      <c r="AF619" s="122">
        <f t="shared" si="433"/>
        <v>0</v>
      </c>
      <c r="AG619" s="122">
        <f t="shared" si="433"/>
        <v>0</v>
      </c>
      <c r="AH619" s="122">
        <f t="shared" si="433"/>
        <v>0</v>
      </c>
      <c r="AI619" s="122">
        <f t="shared" si="433"/>
        <v>0</v>
      </c>
      <c r="AJ619" s="122">
        <f t="shared" si="433"/>
        <v>0</v>
      </c>
      <c r="AK619" s="122">
        <f t="shared" si="433"/>
        <v>0</v>
      </c>
      <c r="AL619" s="122">
        <f t="shared" si="433"/>
        <v>0</v>
      </c>
      <c r="AM619" s="122">
        <f t="shared" si="433"/>
        <v>0</v>
      </c>
      <c r="AN619" s="122">
        <f t="shared" si="433"/>
        <v>0</v>
      </c>
      <c r="AO619" s="122">
        <f t="shared" si="433"/>
        <v>0</v>
      </c>
      <c r="AP619" s="122">
        <f t="shared" si="433"/>
        <v>0</v>
      </c>
      <c r="AQ619" s="122">
        <f t="shared" si="433"/>
        <v>0</v>
      </c>
      <c r="AR619" s="122">
        <f t="shared" si="433"/>
        <v>0</v>
      </c>
      <c r="AS619" s="122">
        <f t="shared" si="433"/>
        <v>0</v>
      </c>
      <c r="AT619" s="122">
        <f t="shared" si="433"/>
        <v>0</v>
      </c>
      <c r="AU619" s="122">
        <f t="shared" si="433"/>
        <v>0</v>
      </c>
      <c r="AV619" s="122">
        <f t="shared" si="433"/>
        <v>0</v>
      </c>
      <c r="AW619" s="122">
        <f t="shared" si="433"/>
        <v>0</v>
      </c>
      <c r="AX619" s="122">
        <f t="shared" si="433"/>
        <v>0</v>
      </c>
      <c r="AY619" s="122">
        <f t="shared" si="433"/>
        <v>0</v>
      </c>
      <c r="AZ619" s="122">
        <f t="shared" si="433"/>
        <v>0</v>
      </c>
      <c r="BA619" s="122">
        <f t="shared" si="433"/>
        <v>0</v>
      </c>
      <c r="BB619" s="122">
        <f t="shared" si="433"/>
        <v>0</v>
      </c>
      <c r="BC619" s="122">
        <f t="shared" si="433"/>
        <v>0</v>
      </c>
      <c r="BF619" s="40"/>
      <c r="BJ619" s="41"/>
    </row>
    <row r="620" spans="1:65" s="19" customFormat="1" ht="31.5" x14ac:dyDescent="0.25">
      <c r="A620" s="54" t="s">
        <v>1134</v>
      </c>
      <c r="B620" s="54" t="s">
        <v>320</v>
      </c>
      <c r="C620" s="54" t="s">
        <v>79</v>
      </c>
      <c r="D620" s="122">
        <v>0</v>
      </c>
      <c r="E620" s="122">
        <v>0</v>
      </c>
      <c r="F620" s="122">
        <v>0</v>
      </c>
      <c r="G620" s="122">
        <v>0</v>
      </c>
      <c r="H620" s="122">
        <v>0</v>
      </c>
      <c r="I620" s="122">
        <v>0</v>
      </c>
      <c r="J620" s="122">
        <v>0</v>
      </c>
      <c r="K620" s="122">
        <v>0</v>
      </c>
      <c r="L620" s="122">
        <v>0</v>
      </c>
      <c r="M620" s="122">
        <v>0</v>
      </c>
      <c r="N620" s="122">
        <v>0</v>
      </c>
      <c r="O620" s="122">
        <v>0</v>
      </c>
      <c r="P620" s="122">
        <v>0</v>
      </c>
      <c r="Q620" s="122">
        <v>0</v>
      </c>
      <c r="R620" s="122">
        <v>0</v>
      </c>
      <c r="S620" s="122">
        <v>0</v>
      </c>
      <c r="T620" s="122">
        <v>0</v>
      </c>
      <c r="U620" s="122">
        <v>0</v>
      </c>
      <c r="V620" s="122">
        <v>0</v>
      </c>
      <c r="W620" s="122">
        <v>0</v>
      </c>
      <c r="X620" s="122">
        <v>0</v>
      </c>
      <c r="Y620" s="122">
        <v>0</v>
      </c>
      <c r="Z620" s="122">
        <v>0</v>
      </c>
      <c r="AA620" s="122">
        <v>0</v>
      </c>
      <c r="AB620" s="122">
        <v>0</v>
      </c>
      <c r="AC620" s="122">
        <v>0</v>
      </c>
      <c r="AD620" s="122">
        <v>0</v>
      </c>
      <c r="AE620" s="122">
        <v>0</v>
      </c>
      <c r="AF620" s="122">
        <v>0</v>
      </c>
      <c r="AG620" s="122">
        <v>0</v>
      </c>
      <c r="AH620" s="122">
        <v>0</v>
      </c>
      <c r="AI620" s="122">
        <v>0</v>
      </c>
      <c r="AJ620" s="122">
        <v>0</v>
      </c>
      <c r="AK620" s="122">
        <v>0</v>
      </c>
      <c r="AL620" s="122">
        <v>0</v>
      </c>
      <c r="AM620" s="122">
        <v>0</v>
      </c>
      <c r="AN620" s="122">
        <v>0</v>
      </c>
      <c r="AO620" s="122">
        <v>0</v>
      </c>
      <c r="AP620" s="122">
        <v>0</v>
      </c>
      <c r="AQ620" s="122">
        <v>0</v>
      </c>
      <c r="AR620" s="122">
        <v>0</v>
      </c>
      <c r="AS620" s="122">
        <v>0</v>
      </c>
      <c r="AT620" s="122">
        <v>0</v>
      </c>
      <c r="AU620" s="122">
        <v>0</v>
      </c>
      <c r="AV620" s="122">
        <v>0</v>
      </c>
      <c r="AW620" s="122">
        <v>0</v>
      </c>
      <c r="AX620" s="122">
        <v>0</v>
      </c>
      <c r="AY620" s="122">
        <v>0</v>
      </c>
      <c r="AZ620" s="122">
        <v>0</v>
      </c>
      <c r="BA620" s="122">
        <v>0</v>
      </c>
      <c r="BB620" s="122">
        <v>0</v>
      </c>
      <c r="BC620" s="122">
        <v>0</v>
      </c>
      <c r="BF620" s="40"/>
      <c r="BJ620" s="41"/>
    </row>
    <row r="621" spans="1:65" s="19" customFormat="1" ht="15.75" x14ac:dyDescent="0.25">
      <c r="A621" s="54" t="s">
        <v>1135</v>
      </c>
      <c r="B621" s="54" t="s">
        <v>322</v>
      </c>
      <c r="C621" s="54" t="s">
        <v>79</v>
      </c>
      <c r="D621" s="122">
        <v>0</v>
      </c>
      <c r="E621" s="122">
        <v>0</v>
      </c>
      <c r="F621" s="122">
        <v>0</v>
      </c>
      <c r="G621" s="122">
        <v>0</v>
      </c>
      <c r="H621" s="122">
        <v>0</v>
      </c>
      <c r="I621" s="122">
        <v>0</v>
      </c>
      <c r="J621" s="122">
        <v>0</v>
      </c>
      <c r="K621" s="122">
        <v>0</v>
      </c>
      <c r="L621" s="122">
        <v>0</v>
      </c>
      <c r="M621" s="122">
        <v>0</v>
      </c>
      <c r="N621" s="122">
        <v>0</v>
      </c>
      <c r="O621" s="122">
        <v>0</v>
      </c>
      <c r="P621" s="122">
        <v>0</v>
      </c>
      <c r="Q621" s="122">
        <v>0</v>
      </c>
      <c r="R621" s="122">
        <v>0</v>
      </c>
      <c r="S621" s="122">
        <v>0</v>
      </c>
      <c r="T621" s="122">
        <v>0</v>
      </c>
      <c r="U621" s="122">
        <v>0</v>
      </c>
      <c r="V621" s="122">
        <v>0</v>
      </c>
      <c r="W621" s="122">
        <v>0</v>
      </c>
      <c r="X621" s="122">
        <v>0</v>
      </c>
      <c r="Y621" s="122">
        <v>0</v>
      </c>
      <c r="Z621" s="122">
        <v>0</v>
      </c>
      <c r="AA621" s="122">
        <v>0</v>
      </c>
      <c r="AB621" s="122">
        <v>0</v>
      </c>
      <c r="AC621" s="122">
        <v>0</v>
      </c>
      <c r="AD621" s="122">
        <v>0</v>
      </c>
      <c r="AE621" s="122">
        <v>0</v>
      </c>
      <c r="AF621" s="122">
        <v>0</v>
      </c>
      <c r="AG621" s="122">
        <v>0</v>
      </c>
      <c r="AH621" s="122">
        <v>0</v>
      </c>
      <c r="AI621" s="122">
        <v>0</v>
      </c>
      <c r="AJ621" s="122">
        <v>0</v>
      </c>
      <c r="AK621" s="122">
        <v>0</v>
      </c>
      <c r="AL621" s="122">
        <v>0</v>
      </c>
      <c r="AM621" s="122">
        <v>0</v>
      </c>
      <c r="AN621" s="122">
        <v>0</v>
      </c>
      <c r="AO621" s="122">
        <v>0</v>
      </c>
      <c r="AP621" s="122">
        <v>0</v>
      </c>
      <c r="AQ621" s="122">
        <v>0</v>
      </c>
      <c r="AR621" s="122">
        <v>0</v>
      </c>
      <c r="AS621" s="122">
        <v>0</v>
      </c>
      <c r="AT621" s="122">
        <v>0</v>
      </c>
      <c r="AU621" s="122">
        <v>0</v>
      </c>
      <c r="AV621" s="122">
        <v>0</v>
      </c>
      <c r="AW621" s="122">
        <v>0</v>
      </c>
      <c r="AX621" s="122">
        <v>0</v>
      </c>
      <c r="AY621" s="122">
        <v>0</v>
      </c>
      <c r="AZ621" s="122">
        <v>0</v>
      </c>
      <c r="BA621" s="122">
        <v>0</v>
      </c>
      <c r="BB621" s="122">
        <v>0</v>
      </c>
      <c r="BC621" s="122">
        <v>0</v>
      </c>
      <c r="BF621" s="40"/>
      <c r="BJ621" s="41"/>
    </row>
    <row r="622" spans="1:65" s="19" customFormat="1" ht="31.5" x14ac:dyDescent="0.25">
      <c r="A622" s="54" t="s">
        <v>1136</v>
      </c>
      <c r="B622" s="54" t="s">
        <v>326</v>
      </c>
      <c r="C622" s="54" t="s">
        <v>79</v>
      </c>
      <c r="D622" s="122">
        <v>0</v>
      </c>
      <c r="E622" s="122">
        <v>0</v>
      </c>
      <c r="F622" s="122">
        <v>0</v>
      </c>
      <c r="G622" s="122">
        <v>0</v>
      </c>
      <c r="H622" s="122">
        <v>0</v>
      </c>
      <c r="I622" s="122">
        <v>0</v>
      </c>
      <c r="J622" s="122">
        <v>0</v>
      </c>
      <c r="K622" s="122">
        <v>0</v>
      </c>
      <c r="L622" s="122">
        <v>0</v>
      </c>
      <c r="M622" s="122">
        <v>0</v>
      </c>
      <c r="N622" s="122">
        <v>0</v>
      </c>
      <c r="O622" s="122">
        <v>0</v>
      </c>
      <c r="P622" s="122">
        <v>0</v>
      </c>
      <c r="Q622" s="122">
        <v>0</v>
      </c>
      <c r="R622" s="122">
        <v>0</v>
      </c>
      <c r="S622" s="122">
        <v>0</v>
      </c>
      <c r="T622" s="122">
        <v>0</v>
      </c>
      <c r="U622" s="122">
        <v>0</v>
      </c>
      <c r="V622" s="122">
        <v>0</v>
      </c>
      <c r="W622" s="122">
        <v>0</v>
      </c>
      <c r="X622" s="122">
        <v>0</v>
      </c>
      <c r="Y622" s="122">
        <v>0</v>
      </c>
      <c r="Z622" s="122">
        <v>0</v>
      </c>
      <c r="AA622" s="122">
        <v>0</v>
      </c>
      <c r="AB622" s="122">
        <v>0</v>
      </c>
      <c r="AC622" s="122">
        <v>0</v>
      </c>
      <c r="AD622" s="122">
        <v>0</v>
      </c>
      <c r="AE622" s="122">
        <v>0</v>
      </c>
      <c r="AF622" s="122">
        <v>0</v>
      </c>
      <c r="AG622" s="122">
        <v>0</v>
      </c>
      <c r="AH622" s="122">
        <v>0</v>
      </c>
      <c r="AI622" s="122">
        <v>0</v>
      </c>
      <c r="AJ622" s="122">
        <v>0</v>
      </c>
      <c r="AK622" s="122">
        <v>0</v>
      </c>
      <c r="AL622" s="122">
        <v>0</v>
      </c>
      <c r="AM622" s="122">
        <v>0</v>
      </c>
      <c r="AN622" s="122">
        <v>0</v>
      </c>
      <c r="AO622" s="122">
        <v>0</v>
      </c>
      <c r="AP622" s="122">
        <v>0</v>
      </c>
      <c r="AQ622" s="122">
        <v>0</v>
      </c>
      <c r="AR622" s="122">
        <v>0</v>
      </c>
      <c r="AS622" s="122">
        <v>0</v>
      </c>
      <c r="AT622" s="122">
        <v>0</v>
      </c>
      <c r="AU622" s="122">
        <v>0</v>
      </c>
      <c r="AV622" s="122">
        <v>0</v>
      </c>
      <c r="AW622" s="122">
        <v>0</v>
      </c>
      <c r="AX622" s="122">
        <v>0</v>
      </c>
      <c r="AY622" s="122">
        <v>0</v>
      </c>
      <c r="AZ622" s="122">
        <v>0</v>
      </c>
      <c r="BA622" s="122">
        <v>0</v>
      </c>
      <c r="BB622" s="122">
        <v>0</v>
      </c>
      <c r="BC622" s="122">
        <v>0</v>
      </c>
      <c r="BF622" s="40"/>
      <c r="BJ622" s="41"/>
    </row>
    <row r="623" spans="1:65" s="19" customFormat="1" ht="15.75" x14ac:dyDescent="0.25">
      <c r="A623" s="54" t="s">
        <v>1137</v>
      </c>
      <c r="B623" s="54" t="s">
        <v>332</v>
      </c>
      <c r="C623" s="54" t="s">
        <v>79</v>
      </c>
      <c r="D623" s="122">
        <v>0</v>
      </c>
      <c r="E623" s="122">
        <v>0</v>
      </c>
      <c r="F623" s="122">
        <v>0</v>
      </c>
      <c r="G623" s="122">
        <v>0</v>
      </c>
      <c r="H623" s="122">
        <v>0</v>
      </c>
      <c r="I623" s="122">
        <v>0</v>
      </c>
      <c r="J623" s="122">
        <v>0</v>
      </c>
      <c r="K623" s="122">
        <v>0</v>
      </c>
      <c r="L623" s="122">
        <v>0</v>
      </c>
      <c r="M623" s="122">
        <v>0</v>
      </c>
      <c r="N623" s="122">
        <v>0</v>
      </c>
      <c r="O623" s="122">
        <v>0</v>
      </c>
      <c r="P623" s="122">
        <v>0</v>
      </c>
      <c r="Q623" s="122">
        <v>0</v>
      </c>
      <c r="R623" s="122">
        <v>0</v>
      </c>
      <c r="S623" s="122">
        <v>0</v>
      </c>
      <c r="T623" s="122">
        <v>0</v>
      </c>
      <c r="U623" s="122">
        <v>0</v>
      </c>
      <c r="V623" s="122">
        <v>0</v>
      </c>
      <c r="W623" s="122">
        <v>0</v>
      </c>
      <c r="X623" s="122">
        <v>0</v>
      </c>
      <c r="Y623" s="122">
        <v>0</v>
      </c>
      <c r="Z623" s="122">
        <v>0</v>
      </c>
      <c r="AA623" s="122">
        <v>0</v>
      </c>
      <c r="AB623" s="122">
        <v>0</v>
      </c>
      <c r="AC623" s="122">
        <v>0</v>
      </c>
      <c r="AD623" s="122">
        <v>0</v>
      </c>
      <c r="AE623" s="122">
        <v>0</v>
      </c>
      <c r="AF623" s="122">
        <v>0</v>
      </c>
      <c r="AG623" s="122">
        <v>0</v>
      </c>
      <c r="AH623" s="122">
        <v>0</v>
      </c>
      <c r="AI623" s="122">
        <v>0</v>
      </c>
      <c r="AJ623" s="122">
        <v>0</v>
      </c>
      <c r="AK623" s="122">
        <v>0</v>
      </c>
      <c r="AL623" s="122">
        <v>0</v>
      </c>
      <c r="AM623" s="122">
        <v>0</v>
      </c>
      <c r="AN623" s="122">
        <v>0</v>
      </c>
      <c r="AO623" s="122">
        <v>0</v>
      </c>
      <c r="AP623" s="122">
        <v>0</v>
      </c>
      <c r="AQ623" s="122">
        <v>0</v>
      </c>
      <c r="AR623" s="122">
        <v>0</v>
      </c>
      <c r="AS623" s="122">
        <v>0</v>
      </c>
      <c r="AT623" s="122">
        <v>0</v>
      </c>
      <c r="AU623" s="122">
        <v>0</v>
      </c>
      <c r="AV623" s="122">
        <v>0</v>
      </c>
      <c r="AW623" s="122">
        <v>0</v>
      </c>
      <c r="AX623" s="122">
        <v>0</v>
      </c>
      <c r="AY623" s="122">
        <v>0</v>
      </c>
      <c r="AZ623" s="122">
        <v>0</v>
      </c>
      <c r="BA623" s="122">
        <v>0</v>
      </c>
      <c r="BB623" s="122">
        <v>0</v>
      </c>
      <c r="BC623" s="122">
        <v>0</v>
      </c>
      <c r="BF623" s="40"/>
      <c r="BJ623" s="41"/>
    </row>
    <row r="624" spans="1:65" s="19" customFormat="1" ht="31.5" x14ac:dyDescent="0.25">
      <c r="A624" s="54" t="s">
        <v>1138</v>
      </c>
      <c r="B624" s="54" t="s">
        <v>348</v>
      </c>
      <c r="C624" s="54" t="s">
        <v>79</v>
      </c>
      <c r="D624" s="122">
        <v>0</v>
      </c>
      <c r="E624" s="122">
        <v>0</v>
      </c>
      <c r="F624" s="122">
        <v>0</v>
      </c>
      <c r="G624" s="122">
        <v>0</v>
      </c>
      <c r="H624" s="122">
        <v>0</v>
      </c>
      <c r="I624" s="122">
        <v>0</v>
      </c>
      <c r="J624" s="122">
        <v>0</v>
      </c>
      <c r="K624" s="122">
        <v>0</v>
      </c>
      <c r="L624" s="122">
        <v>0</v>
      </c>
      <c r="M624" s="122">
        <v>0</v>
      </c>
      <c r="N624" s="122">
        <v>0</v>
      </c>
      <c r="O624" s="122">
        <v>0</v>
      </c>
      <c r="P624" s="122">
        <v>0</v>
      </c>
      <c r="Q624" s="122">
        <v>0</v>
      </c>
      <c r="R624" s="122">
        <v>0</v>
      </c>
      <c r="S624" s="122">
        <v>0</v>
      </c>
      <c r="T624" s="122">
        <v>0</v>
      </c>
      <c r="U624" s="122">
        <v>0</v>
      </c>
      <c r="V624" s="122">
        <v>0</v>
      </c>
      <c r="W624" s="122">
        <v>0</v>
      </c>
      <c r="X624" s="122">
        <v>0</v>
      </c>
      <c r="Y624" s="122">
        <v>0</v>
      </c>
      <c r="Z624" s="122">
        <v>0</v>
      </c>
      <c r="AA624" s="122">
        <v>0</v>
      </c>
      <c r="AB624" s="122">
        <v>0</v>
      </c>
      <c r="AC624" s="122">
        <v>0</v>
      </c>
      <c r="AD624" s="122">
        <v>0</v>
      </c>
      <c r="AE624" s="122">
        <v>0</v>
      </c>
      <c r="AF624" s="122">
        <v>0</v>
      </c>
      <c r="AG624" s="122">
        <v>0</v>
      </c>
      <c r="AH624" s="122">
        <v>0</v>
      </c>
      <c r="AI624" s="122">
        <v>0</v>
      </c>
      <c r="AJ624" s="122">
        <v>0</v>
      </c>
      <c r="AK624" s="122">
        <v>0</v>
      </c>
      <c r="AL624" s="122">
        <v>0</v>
      </c>
      <c r="AM624" s="122">
        <v>0</v>
      </c>
      <c r="AN624" s="122">
        <v>0</v>
      </c>
      <c r="AO624" s="122">
        <v>0</v>
      </c>
      <c r="AP624" s="122">
        <v>0</v>
      </c>
      <c r="AQ624" s="122">
        <v>0</v>
      </c>
      <c r="AR624" s="122">
        <v>0</v>
      </c>
      <c r="AS624" s="122">
        <v>0</v>
      </c>
      <c r="AT624" s="122">
        <v>0</v>
      </c>
      <c r="AU624" s="122">
        <v>0</v>
      </c>
      <c r="AV624" s="122">
        <v>0</v>
      </c>
      <c r="AW624" s="122">
        <v>0</v>
      </c>
      <c r="AX624" s="122">
        <v>0</v>
      </c>
      <c r="AY624" s="122">
        <v>0</v>
      </c>
      <c r="AZ624" s="122">
        <v>0</v>
      </c>
      <c r="BA624" s="122">
        <v>0</v>
      </c>
      <c r="BB624" s="122">
        <v>0</v>
      </c>
      <c r="BC624" s="122">
        <v>0</v>
      </c>
      <c r="BF624" s="40"/>
      <c r="BJ624" s="41"/>
    </row>
    <row r="625" spans="1:62" s="19" customFormat="1" ht="15.75" x14ac:dyDescent="0.25">
      <c r="A625" s="54" t="s">
        <v>1139</v>
      </c>
      <c r="B625" s="54" t="s">
        <v>350</v>
      </c>
      <c r="C625" s="54" t="s">
        <v>79</v>
      </c>
      <c r="D625" s="122">
        <v>0</v>
      </c>
      <c r="E625" s="122">
        <v>0</v>
      </c>
      <c r="F625" s="122">
        <v>0</v>
      </c>
      <c r="G625" s="122">
        <v>0</v>
      </c>
      <c r="H625" s="122">
        <v>0</v>
      </c>
      <c r="I625" s="122">
        <v>0</v>
      </c>
      <c r="J625" s="122">
        <v>0</v>
      </c>
      <c r="K625" s="122">
        <v>0</v>
      </c>
      <c r="L625" s="122">
        <v>0</v>
      </c>
      <c r="M625" s="122">
        <v>0</v>
      </c>
      <c r="N625" s="122">
        <v>0</v>
      </c>
      <c r="O625" s="122">
        <v>0</v>
      </c>
      <c r="P625" s="122">
        <v>0</v>
      </c>
      <c r="Q625" s="122">
        <v>0</v>
      </c>
      <c r="R625" s="122">
        <v>0</v>
      </c>
      <c r="S625" s="122">
        <v>0</v>
      </c>
      <c r="T625" s="122">
        <v>0</v>
      </c>
      <c r="U625" s="122">
        <v>0</v>
      </c>
      <c r="V625" s="122">
        <v>0</v>
      </c>
      <c r="W625" s="122">
        <v>0</v>
      </c>
      <c r="X625" s="122">
        <v>0</v>
      </c>
      <c r="Y625" s="122">
        <v>0</v>
      </c>
      <c r="Z625" s="122">
        <v>0</v>
      </c>
      <c r="AA625" s="122">
        <v>0</v>
      </c>
      <c r="AB625" s="122">
        <v>0</v>
      </c>
      <c r="AC625" s="122">
        <v>0</v>
      </c>
      <c r="AD625" s="122">
        <v>0</v>
      </c>
      <c r="AE625" s="122">
        <v>0</v>
      </c>
      <c r="AF625" s="122">
        <v>0</v>
      </c>
      <c r="AG625" s="122">
        <v>0</v>
      </c>
      <c r="AH625" s="122">
        <v>0</v>
      </c>
      <c r="AI625" s="122">
        <v>0</v>
      </c>
      <c r="AJ625" s="122">
        <v>0</v>
      </c>
      <c r="AK625" s="122">
        <v>0</v>
      </c>
      <c r="AL625" s="122">
        <v>0</v>
      </c>
      <c r="AM625" s="122">
        <v>0</v>
      </c>
      <c r="AN625" s="122">
        <v>0</v>
      </c>
      <c r="AO625" s="122">
        <v>0</v>
      </c>
      <c r="AP625" s="122">
        <v>0</v>
      </c>
      <c r="AQ625" s="122">
        <v>0</v>
      </c>
      <c r="AR625" s="122">
        <v>0</v>
      </c>
      <c r="AS625" s="122">
        <v>0</v>
      </c>
      <c r="AT625" s="122">
        <v>0</v>
      </c>
      <c r="AU625" s="122">
        <v>0</v>
      </c>
      <c r="AV625" s="122">
        <v>0</v>
      </c>
      <c r="AW625" s="122">
        <v>0</v>
      </c>
      <c r="AX625" s="122">
        <v>0</v>
      </c>
      <c r="AY625" s="122">
        <v>0</v>
      </c>
      <c r="AZ625" s="122">
        <v>0</v>
      </c>
      <c r="BA625" s="122">
        <v>0</v>
      </c>
      <c r="BB625" s="122">
        <v>0</v>
      </c>
      <c r="BC625" s="122">
        <v>0</v>
      </c>
      <c r="BF625" s="40"/>
      <c r="BJ625" s="41"/>
    </row>
    <row r="626" spans="1:62" ht="15.75" x14ac:dyDescent="0.25"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8"/>
      <c r="P626" s="8"/>
      <c r="Q626" s="8"/>
      <c r="R626" s="8"/>
      <c r="S626" s="8"/>
      <c r="T626" s="4"/>
      <c r="U626" s="1"/>
      <c r="V626" s="1"/>
      <c r="W626" s="1"/>
      <c r="X626" s="1"/>
      <c r="Y626" s="1"/>
      <c r="Z626" s="8"/>
      <c r="AA626" s="8"/>
      <c r="AB626" s="8"/>
      <c r="AC626" s="8"/>
      <c r="AD626" s="1"/>
      <c r="AE626" s="2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2"/>
      <c r="AY626" s="1"/>
      <c r="AZ626" s="1"/>
      <c r="BA626" s="1"/>
      <c r="BB626" s="1"/>
      <c r="BC626" s="1"/>
      <c r="BD626" s="1"/>
      <c r="BE626" s="1"/>
      <c r="BF626" s="1"/>
      <c r="BG626" s="2"/>
      <c r="BH626" s="52"/>
      <c r="BI626" s="52"/>
      <c r="BJ626" s="1"/>
    </row>
    <row r="627" spans="1:62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8"/>
      <c r="P627" s="8"/>
      <c r="Q627" s="8"/>
      <c r="R627" s="8"/>
      <c r="S627" s="8"/>
      <c r="T627" s="4"/>
      <c r="U627" s="1"/>
      <c r="V627" s="1"/>
      <c r="W627" s="1"/>
      <c r="X627" s="1"/>
      <c r="Y627" s="1"/>
      <c r="Z627" s="8"/>
      <c r="AA627" s="8"/>
      <c r="AB627" s="8"/>
      <c r="AC627" s="8"/>
      <c r="AD627" s="1"/>
      <c r="AE627" s="2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2"/>
      <c r="AY627" s="1"/>
      <c r="AZ627" s="1"/>
      <c r="BA627" s="1"/>
      <c r="BB627" s="1"/>
      <c r="BC627" s="1"/>
      <c r="BD627" s="1"/>
      <c r="BE627" s="1"/>
      <c r="BF627" s="1"/>
      <c r="BG627" s="2"/>
      <c r="BH627" s="2"/>
      <c r="BI627" s="2"/>
      <c r="BJ627" s="1"/>
    </row>
  </sheetData>
  <mergeCells count="27">
    <mergeCell ref="A12:BC12"/>
    <mergeCell ref="A4:BC4"/>
    <mergeCell ref="A5:BC5"/>
    <mergeCell ref="A7:BC7"/>
    <mergeCell ref="A8:BC8"/>
    <mergeCell ref="A10:BC10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E17:AI17"/>
    <mergeCell ref="AJ17:AN17"/>
    <mergeCell ref="AO17:AS17"/>
    <mergeCell ref="AT17:AX17"/>
    <mergeCell ref="AY17:BC17"/>
  </mergeCells>
  <conditionalFormatting sqref="A21:C40 A60:C60 A97:C97 A156:C157 A524:C527 A582:B598 C582:C595 S20:S30 A355:C355 A283:D286 A277:C279 A359:C359 B356:C358 D559:D570 K559:N570 P559:R570 U559:X570 AK559:AN570 AP559:AS570 AU559:AX570 AZ559:BC570 A53:C54 AD229:AD238 A244:C255 A384:C386 A438:C439 A442:D444 S32:S41 A42:C45 P48:R52 U48:X52 S44:S52 AZ48:BC52 AU48:AX52 AP48:AS52 AK48:AN52 K48:N52 AK138:AN156 AZ138:BC156 AU138:AX156 AP138:AS156 U138:X156 P138:S156 K138:N156 L257:N258 P260:S281 U260:X281 K260:N281 K313:N344 U313:X344 P313:S344 AZ313:BC344 AU313:AX344 AP313:AS344 AK313:AN344 K371:N372 U374:X374 P374:S374 K374:N374 AZ374:BC374 AU374:AX374 AP374:AS374 AK374:AN374 P383:R387 K384:N387 U383:X387 A388:C388 K391:N415 A514:C514 K511:N512 P511:S512 U511:X512 AK511:AN512 AP511:AS512 AU511:AX512 AZ511:BC512 AZ522:BC523 AU522:AX523 AP522:AS523 AK522:AN523 U522:X523 K522:N523 P522:S523 K582:N599 P582:S599 AK582:AN599 AP582:AS599 AU582:AX599 AZ582:BC599 U582:X599 AK260:AN281 AP260:AS281 AU260:AX281 AZ260:BC281 A47:C47 C223:C234 A223:B238 A289:D297 D287:D288 A399:C410 A487:C493 A517:C518 A520:C520 A522:C522 K54:N59 W54:W59 U54:U59 P54:S59 X54:X58 V54:V58 AZ253:BC258 AU253:AX258 P253:S258 U253:X258 AK253:AN258 K253:K258 AP253:AS258 L253:N254 K514:N519 A390:C397 J353:N353 S540:S572 P240:S251 Z559:AD570 Z383:AD387 Z48:AD52 Z260:AD281 Z313:AD344 Z374:AD374 Z511:AD512 Z522:AD523 Z582:AD599 Z253:AD258 E137:BC137 E259:BC259 E373:BC373 E375:BC375 E53:BC53 E252:BC252 E312:BC312 E513:BC513 E31:BC31 Z138:AD156 Z54:AD59 P353:S372 Z97:AD97 K97:N97 AK97:AN97 AP97:AS97 AU97:AX97 AZ97:BC97 U97:X97 P97:S97 Z283:AD311 K283:N311 U283:X311 P283:S311 E282:BC282 AK54:AN59 AP54:AS59 AU54:AX59 AZ54:BC59 AK131:AN136 AZ283:BC311 AU283:AX311 AP283:AS311 AK283:AN311 AK383:AN387 AP383:AS387 AU383:AX387 AZ383:BC387 A346:C351 A100:C124 AK100:AK129 AL100:AN127 K100:N136 P100:S136 U100:X136 Z100:AD136 AP100:AS136 AU100:AX136 AZ100:BC136 E97:J136 O97:O136 A162:C221 AD159:AD227 E159:N251 O159:S238 T239:BC251 E157:BC157 D298:D377 A378:D380 P376:R380 U376:X380 AK376:AN380 AP376:AS380 AU376:AX380 AZ376:BC380 Z376:AD380 E376:J387 O376:O387 K376:N380 K418:N444 U417:X444 P417:R444 D383:D441 Z417:AD444 AK417:AN444 AP417:AS444 AU417:AX444 AZ417:BC444 A418:C430 A463:C484 P458:R458 U458:X458 AK458:AN458 AP458:AS458 AU458:AX458 AZ458:BC458 K458:N458 Z458:AD458 E417:J458 O417:O458 D458:D527 A496:C503 A599:C625 S525:S538 K525:N527 P525:R527 E524:BC524 E416:BC416 E158:S158 T97:T136 T144 T146:T147 T149:T155 T253:T256 T260:T262 T265 T267:T274 T277:T279 T283:T297 T310 T313:T334 U353:X372 T353:T370 S376:T387 S417:T458 T523 T530:T536 T540:T558 T571 T596 Y97:Y136 Y144 Y146:Y147 Y149:Y155 Z159:AC238 Z158:AD158 T158:Y238 Y253:Y256 Y260:Y262 Y265 Y267:Y274 Y277:Y279 Y283:Y297 Y310 Y313:Y334 Z353:AD372 Y353:Y370 Y376:Y387 Y417:Y458 Y523 Y530:Y536 Y540:Y558 Y571 Y596 D48:D81 D96:D97 A82:D95 D100:D282 D582:D625 D42:BC43 A15:BC19 AY97:AY136 AY144 AY146:AY147 AY149:AY155 AY253:AY256 AY260:AY262 AY265 AY267:AY274 AY277:AY279 AY283:AY297 AY310 AY313:AY334 AZ353:BC372 AY353:AY370 AY376:AY387 AY417:AY458 AY523 AY530:AY536 AY540:AY558 AY571 AY596 AK353:AN372 AE97:AJ136 AE144:AJ144 AE146:AJ147 AE149:AJ155 AE253:AJ256 AE260:AJ262 AE265:AJ265 AE267:AJ274 AE277:AJ279 AE283:AJ297 AE310:AJ310 AE313:AJ334 AE353:AJ370 AE376:AJ387 AE417:AJ458 AE523:AJ523 AE530:AJ536 AE540:AJ558 AE571:AJ571 AE596:AJ596 AO97:AO136 AO144 AO146:AO147 AO149:AO155 AO253:AO256 AO260:AO262 AO265 AO267:AO274 AO277:AO279 AO283:AO297 AO310 AO313:AO334 AP353:AS372 AO353:AO370 AO376:AO387 AO417:AO458 AO523 AO530:AO536 AO540:AO558 AO571 AO596 E60:BC96 AT97:AT136 AT144 AT146:AT147 AT149:AT155 AE158:BC238 AT253:AT256 AT260:AT262 AT265 AT267:AT274 AT277:AT279 AT283:AT297 AT310 AT313:AT334 E345:BC352 AU353:AX372 AT353:AT370 AT376:AT387 E388:BC390 P391:BC415 AT417:AT458 E459:BC510 P514:BC519 E520:BC521 AT523 T525:BC527 AT530:AT536 AT540:AT558 AT571 E573:BC581 AT596 E600:BC625">
    <cfRule type="containsBlanks" dxfId="230" priority="231">
      <formula>LEN(TRIM(A15))=0</formula>
    </cfRule>
  </conditionalFormatting>
  <conditionalFormatting sqref="A352:B352 A417:B417 A458:B459 A455:B456 A150:C152 A51:C52 A59:C59 A63:C64 A141:C143 A153 C153 A305:C307 A335:C337 A360:C360 A383:C383 A411:C415 A452:C454 A544:C545 A553:C553 A131:C133 A78:C78 A340:C345 C20 A125:C125 C155 A155 A556:C556 A559:C570">
    <cfRule type="containsBlanks" dxfId="229" priority="228">
      <formula>LEN(TRIM(A20))=0</formula>
    </cfRule>
  </conditionalFormatting>
  <conditionalFormatting sqref="A49:B50 A505:B506 A275:B275 A298:B298 A67:B67 A147:B147 A528:B539 A542:B542 A572:B573 A136:B137 A310:B310 A20 A70:B72 A74:B75">
    <cfRule type="containsBlanks" dxfId="228" priority="227">
      <formula>LEN(TRIM(A20))=0</formula>
    </cfRule>
  </conditionalFormatting>
  <conditionalFormatting sqref="C235:C238">
    <cfRule type="containsBlanks" dxfId="227" priority="221">
      <formula>LEN(TRIM(C235))=0</formula>
    </cfRule>
  </conditionalFormatting>
  <conditionalFormatting sqref="A275:B275 A298:B298 A352:B352 A417:B417 A458:B459 A455:B456 A67:B67 A147:B147 A528:B539 A542:B542 A572:B573 A49:B50 A136:B137 A310:B310 A505:B506 A20 A70:B72 A74:B75">
    <cfRule type="containsBlanks" dxfId="226" priority="226">
      <formula>LEN(TRIM(A20))=0</formula>
    </cfRule>
  </conditionalFormatting>
  <conditionalFormatting sqref="C598 C275 C298 C352 C417 C458:C459 C455:C456 C67 C147 C528:C539 C542 C572:C573 C49:C50 C136:C137 C310 C505:C506 C70:C72 C74:C75">
    <cfRule type="containsBlanks" dxfId="225" priority="225">
      <formula>LEN(TRIM(C49))=0</formula>
    </cfRule>
  </conditionalFormatting>
  <conditionalFormatting sqref="C75 C147 C136:C137">
    <cfRule type="containsBlanks" dxfId="224" priority="224">
      <formula>LEN(TRIM(C75))=0</formula>
    </cfRule>
  </conditionalFormatting>
  <conditionalFormatting sqref="C596:C597">
    <cfRule type="containsBlanks" dxfId="223" priority="223">
      <formula>LEN(TRIM(C596))=0</formula>
    </cfRule>
  </conditionalFormatting>
  <conditionalFormatting sqref="C235:C238">
    <cfRule type="containsBlanks" dxfId="222" priority="222">
      <formula>LEN(TRIM(C235))=0</formula>
    </cfRule>
  </conditionalFormatting>
  <conditionalFormatting sqref="A268:B268 A270:B271 A273:B274">
    <cfRule type="containsBlanks" dxfId="221" priority="220">
      <formula>LEN(TRIM(A268))=0</formula>
    </cfRule>
  </conditionalFormatting>
  <conditionalFormatting sqref="A268:B268 A270:B271 A273:B274">
    <cfRule type="containsBlanks" dxfId="220" priority="219">
      <formula>LEN(TRIM(A268))=0</formula>
    </cfRule>
  </conditionalFormatting>
  <conditionalFormatting sqref="C268 C270:C271 C273:C274">
    <cfRule type="containsBlanks" dxfId="219" priority="218">
      <formula>LEN(TRIM(C268))=0</formula>
    </cfRule>
  </conditionalFormatting>
  <conditionalFormatting sqref="C96">
    <cfRule type="containsBlanks" dxfId="218" priority="169">
      <formula>LEN(TRIM(C96))=0</formula>
    </cfRule>
  </conditionalFormatting>
  <conditionalFormatting sqref="C571">
    <cfRule type="containsBlanks" dxfId="217" priority="187">
      <formula>LEN(TRIM(C571))=0</formula>
    </cfRule>
  </conditionalFormatting>
  <conditionalFormatting sqref="A313:B333">
    <cfRule type="containsBlanks" dxfId="216" priority="217">
      <formula>LEN(TRIM(A313))=0</formula>
    </cfRule>
  </conditionalFormatting>
  <conditionalFormatting sqref="A313:B333">
    <cfRule type="containsBlanks" dxfId="215" priority="216">
      <formula>LEN(TRIM(A313))=0</formula>
    </cfRule>
  </conditionalFormatting>
  <conditionalFormatting sqref="C313:C333">
    <cfRule type="containsBlanks" dxfId="214" priority="215">
      <formula>LEN(TRIM(C313))=0</formula>
    </cfRule>
  </conditionalFormatting>
  <conditionalFormatting sqref="A58:B58">
    <cfRule type="containsBlanks" dxfId="213" priority="183">
      <formula>LEN(TRIM(A58))=0</formula>
    </cfRule>
  </conditionalFormatting>
  <conditionalFormatting sqref="A432:B434 A436:B437">
    <cfRule type="containsBlanks" dxfId="212" priority="214">
      <formula>LEN(TRIM(A432))=0</formula>
    </cfRule>
  </conditionalFormatting>
  <conditionalFormatting sqref="A432:B434 A436:B437">
    <cfRule type="containsBlanks" dxfId="211" priority="213">
      <formula>LEN(TRIM(A432))=0</formula>
    </cfRule>
  </conditionalFormatting>
  <conditionalFormatting sqref="C432:C434 C436:C437">
    <cfRule type="containsBlanks" dxfId="210" priority="212">
      <formula>LEN(TRIM(C432))=0</formula>
    </cfRule>
  </conditionalFormatting>
  <conditionalFormatting sqref="A457:B457">
    <cfRule type="containsBlanks" dxfId="209" priority="211">
      <formula>LEN(TRIM(A457))=0</formula>
    </cfRule>
  </conditionalFormatting>
  <conditionalFormatting sqref="A457:B457">
    <cfRule type="containsBlanks" dxfId="208" priority="210">
      <formula>LEN(TRIM(A457))=0</formula>
    </cfRule>
  </conditionalFormatting>
  <conditionalFormatting sqref="C457">
    <cfRule type="containsBlanks" dxfId="207" priority="209">
      <formula>LEN(TRIM(C457))=0</formula>
    </cfRule>
  </conditionalFormatting>
  <conditionalFormatting sqref="A299:B301">
    <cfRule type="containsBlanks" dxfId="206" priority="133">
      <formula>LEN(TRIM(A299))=0</formula>
    </cfRule>
  </conditionalFormatting>
  <conditionalFormatting sqref="C381:C382">
    <cfRule type="containsBlanks" dxfId="205" priority="113">
      <formula>LEN(TRIM(C381))=0</formula>
    </cfRule>
  </conditionalFormatting>
  <conditionalFormatting sqref="A134:B134">
    <cfRule type="containsBlanks" dxfId="204" priority="167">
      <formula>LEN(TRIM(A134))=0</formula>
    </cfRule>
  </conditionalFormatting>
  <conditionalFormatting sqref="C511:C513">
    <cfRule type="containsBlanks" dxfId="203" priority="94">
      <formula>LEN(TRIM(C511))=0</formula>
    </cfRule>
  </conditionalFormatting>
  <conditionalFormatting sqref="A76:B77">
    <cfRule type="containsBlanks" dxfId="202" priority="208">
      <formula>LEN(TRIM(A76))=0</formula>
    </cfRule>
  </conditionalFormatting>
  <conditionalFormatting sqref="A76:B77">
    <cfRule type="containsBlanks" dxfId="201" priority="207">
      <formula>LEN(TRIM(A76))=0</formula>
    </cfRule>
  </conditionalFormatting>
  <conditionalFormatting sqref="C76:C77">
    <cfRule type="containsBlanks" dxfId="200" priority="206">
      <formula>LEN(TRIM(C76))=0</formula>
    </cfRule>
  </conditionalFormatting>
  <conditionalFormatting sqref="C76:C77">
    <cfRule type="containsBlanks" dxfId="199" priority="205">
      <formula>LEN(TRIM(C76))=0</formula>
    </cfRule>
  </conditionalFormatting>
  <conditionalFormatting sqref="A144:B144">
    <cfRule type="containsBlanks" dxfId="198" priority="204">
      <formula>LEN(TRIM(A144))=0</formula>
    </cfRule>
  </conditionalFormatting>
  <conditionalFormatting sqref="A144:B144">
    <cfRule type="containsBlanks" dxfId="197" priority="203">
      <formula>LEN(TRIM(A144))=0</formula>
    </cfRule>
  </conditionalFormatting>
  <conditionalFormatting sqref="C144">
    <cfRule type="containsBlanks" dxfId="196" priority="202">
      <formula>LEN(TRIM(C144))=0</formula>
    </cfRule>
  </conditionalFormatting>
  <conditionalFormatting sqref="C144">
    <cfRule type="containsBlanks" dxfId="195" priority="201">
      <formula>LEN(TRIM(C144))=0</formula>
    </cfRule>
  </conditionalFormatting>
  <conditionalFormatting sqref="A146:B146">
    <cfRule type="containsBlanks" dxfId="194" priority="200">
      <formula>LEN(TRIM(A146))=0</formula>
    </cfRule>
  </conditionalFormatting>
  <conditionalFormatting sqref="A146:B146">
    <cfRule type="containsBlanks" dxfId="193" priority="199">
      <formula>LEN(TRIM(A146))=0</formula>
    </cfRule>
  </conditionalFormatting>
  <conditionalFormatting sqref="C146">
    <cfRule type="containsBlanks" dxfId="192" priority="198">
      <formula>LEN(TRIM(C146))=0</formula>
    </cfRule>
  </conditionalFormatting>
  <conditionalFormatting sqref="C146">
    <cfRule type="containsBlanks" dxfId="191" priority="197">
      <formula>LEN(TRIM(C146))=0</formula>
    </cfRule>
  </conditionalFormatting>
  <conditionalFormatting sqref="A149:B149">
    <cfRule type="containsBlanks" dxfId="190" priority="196">
      <formula>LEN(TRIM(A149))=0</formula>
    </cfRule>
  </conditionalFormatting>
  <conditionalFormatting sqref="A149:B149">
    <cfRule type="containsBlanks" dxfId="189" priority="195">
      <formula>LEN(TRIM(A149))=0</formula>
    </cfRule>
  </conditionalFormatting>
  <conditionalFormatting sqref="C149">
    <cfRule type="containsBlanks" dxfId="188" priority="194">
      <formula>LEN(TRIM(C149))=0</formula>
    </cfRule>
  </conditionalFormatting>
  <conditionalFormatting sqref="C149">
    <cfRule type="containsBlanks" dxfId="187" priority="193">
      <formula>LEN(TRIM(C149))=0</formula>
    </cfRule>
  </conditionalFormatting>
  <conditionalFormatting sqref="A540:B541">
    <cfRule type="containsBlanks" dxfId="186" priority="192">
      <formula>LEN(TRIM(A540))=0</formula>
    </cfRule>
  </conditionalFormatting>
  <conditionalFormatting sqref="A540:B541">
    <cfRule type="containsBlanks" dxfId="185" priority="191">
      <formula>LEN(TRIM(A540))=0</formula>
    </cfRule>
  </conditionalFormatting>
  <conditionalFormatting sqref="C540:C541">
    <cfRule type="containsBlanks" dxfId="184" priority="190">
      <formula>LEN(TRIM(C540))=0</formula>
    </cfRule>
  </conditionalFormatting>
  <conditionalFormatting sqref="A571:B571">
    <cfRule type="containsBlanks" dxfId="183" priority="189">
      <formula>LEN(TRIM(A571))=0</formula>
    </cfRule>
  </conditionalFormatting>
  <conditionalFormatting sqref="A571:B571">
    <cfRule type="containsBlanks" dxfId="182" priority="188">
      <formula>LEN(TRIM(A571))=0</formula>
    </cfRule>
  </conditionalFormatting>
  <conditionalFormatting sqref="A48:B48">
    <cfRule type="containsBlanks" dxfId="181" priority="186">
      <formula>LEN(TRIM(A48))=0</formula>
    </cfRule>
  </conditionalFormatting>
  <conditionalFormatting sqref="A48:B48">
    <cfRule type="containsBlanks" dxfId="180" priority="185">
      <formula>LEN(TRIM(A48))=0</formula>
    </cfRule>
  </conditionalFormatting>
  <conditionalFormatting sqref="C48">
    <cfRule type="containsBlanks" dxfId="179" priority="184">
      <formula>LEN(TRIM(C48))=0</formula>
    </cfRule>
  </conditionalFormatting>
  <conditionalFormatting sqref="A58:B58">
    <cfRule type="containsBlanks" dxfId="178" priority="182">
      <formula>LEN(TRIM(A58))=0</formula>
    </cfRule>
  </conditionalFormatting>
  <conditionalFormatting sqref="C58">
    <cfRule type="containsBlanks" dxfId="177" priority="181">
      <formula>LEN(TRIM(C58))=0</formula>
    </cfRule>
  </conditionalFormatting>
  <conditionalFormatting sqref="A65:B66">
    <cfRule type="containsBlanks" dxfId="176" priority="180">
      <formula>LEN(TRIM(A65))=0</formula>
    </cfRule>
  </conditionalFormatting>
  <conditionalFormatting sqref="A65:B66">
    <cfRule type="containsBlanks" dxfId="175" priority="179">
      <formula>LEN(TRIM(A65))=0</formula>
    </cfRule>
  </conditionalFormatting>
  <conditionalFormatting sqref="C65:C66">
    <cfRule type="containsBlanks" dxfId="174" priority="178">
      <formula>LEN(TRIM(C65))=0</formula>
    </cfRule>
  </conditionalFormatting>
  <conditionalFormatting sqref="A79:B79">
    <cfRule type="containsBlanks" dxfId="173" priority="177">
      <formula>LEN(TRIM(A79))=0</formula>
    </cfRule>
  </conditionalFormatting>
  <conditionalFormatting sqref="A79:B79">
    <cfRule type="containsBlanks" dxfId="172" priority="176">
      <formula>LEN(TRIM(A79))=0</formula>
    </cfRule>
  </conditionalFormatting>
  <conditionalFormatting sqref="C79">
    <cfRule type="containsBlanks" dxfId="171" priority="175">
      <formula>LEN(TRIM(C79))=0</formula>
    </cfRule>
  </conditionalFormatting>
  <conditionalFormatting sqref="A80:B81">
    <cfRule type="containsBlanks" dxfId="170" priority="174">
      <formula>LEN(TRIM(A80))=0</formula>
    </cfRule>
  </conditionalFormatting>
  <conditionalFormatting sqref="A80:B81">
    <cfRule type="containsBlanks" dxfId="169" priority="173">
      <formula>LEN(TRIM(A80))=0</formula>
    </cfRule>
  </conditionalFormatting>
  <conditionalFormatting sqref="C80:C81">
    <cfRule type="containsBlanks" dxfId="168" priority="172">
      <formula>LEN(TRIM(C80))=0</formula>
    </cfRule>
  </conditionalFormatting>
  <conditionalFormatting sqref="A96:B96">
    <cfRule type="containsBlanks" dxfId="167" priority="171">
      <formula>LEN(TRIM(A96))=0</formula>
    </cfRule>
  </conditionalFormatting>
  <conditionalFormatting sqref="A96:B96">
    <cfRule type="containsBlanks" dxfId="166" priority="170">
      <formula>LEN(TRIM(A96))=0</formula>
    </cfRule>
  </conditionalFormatting>
  <conditionalFormatting sqref="A134:B134">
    <cfRule type="containsBlanks" dxfId="165" priority="168">
      <formula>LEN(TRIM(A134))=0</formula>
    </cfRule>
  </conditionalFormatting>
  <conditionalFormatting sqref="C134">
    <cfRule type="containsBlanks" dxfId="164" priority="166">
      <formula>LEN(TRIM(C134))=0</formula>
    </cfRule>
  </conditionalFormatting>
  <conditionalFormatting sqref="A135:B135">
    <cfRule type="containsBlanks" dxfId="163" priority="165">
      <formula>LEN(TRIM(A135))=0</formula>
    </cfRule>
  </conditionalFormatting>
  <conditionalFormatting sqref="A135:B135">
    <cfRule type="containsBlanks" dxfId="162" priority="164">
      <formula>LEN(TRIM(A135))=0</formula>
    </cfRule>
  </conditionalFormatting>
  <conditionalFormatting sqref="C135">
    <cfRule type="containsBlanks" dxfId="161" priority="163">
      <formula>LEN(TRIM(C135))=0</formula>
    </cfRule>
  </conditionalFormatting>
  <conditionalFormatting sqref="A145:B145">
    <cfRule type="containsBlanks" dxfId="160" priority="162">
      <formula>LEN(TRIM(A145))=0</formula>
    </cfRule>
  </conditionalFormatting>
  <conditionalFormatting sqref="A145:B145">
    <cfRule type="containsBlanks" dxfId="159" priority="161">
      <formula>LEN(TRIM(A145))=0</formula>
    </cfRule>
  </conditionalFormatting>
  <conditionalFormatting sqref="C145">
    <cfRule type="containsBlanks" dxfId="158" priority="160">
      <formula>LEN(TRIM(C145))=0</formula>
    </cfRule>
  </conditionalFormatting>
  <conditionalFormatting sqref="C145">
    <cfRule type="containsBlanks" dxfId="157" priority="159">
      <formula>LEN(TRIM(C145))=0</formula>
    </cfRule>
  </conditionalFormatting>
  <conditionalFormatting sqref="A148:B148">
    <cfRule type="containsBlanks" dxfId="156" priority="158">
      <formula>LEN(TRIM(A148))=0</formula>
    </cfRule>
  </conditionalFormatting>
  <conditionalFormatting sqref="A148:B148">
    <cfRule type="containsBlanks" dxfId="155" priority="157">
      <formula>LEN(TRIM(A148))=0</formula>
    </cfRule>
  </conditionalFormatting>
  <conditionalFormatting sqref="C148">
    <cfRule type="containsBlanks" dxfId="154" priority="156">
      <formula>LEN(TRIM(C148))=0</formula>
    </cfRule>
  </conditionalFormatting>
  <conditionalFormatting sqref="C148">
    <cfRule type="containsBlanks" dxfId="153" priority="155">
      <formula>LEN(TRIM(C148))=0</formula>
    </cfRule>
  </conditionalFormatting>
  <conditionalFormatting sqref="A239:B240">
    <cfRule type="containsBlanks" dxfId="152" priority="154">
      <formula>LEN(TRIM(A239))=0</formula>
    </cfRule>
  </conditionalFormatting>
  <conditionalFormatting sqref="A239:B240">
    <cfRule type="containsBlanks" dxfId="151" priority="153">
      <formula>LEN(TRIM(A239))=0</formula>
    </cfRule>
  </conditionalFormatting>
  <conditionalFormatting sqref="C239:C240">
    <cfRule type="containsBlanks" dxfId="150" priority="152">
      <formula>LEN(TRIM(C239))=0</formula>
    </cfRule>
  </conditionalFormatting>
  <conditionalFormatting sqref="C239:C240">
    <cfRule type="containsBlanks" dxfId="149" priority="151">
      <formula>LEN(TRIM(C239))=0</formula>
    </cfRule>
  </conditionalFormatting>
  <conditionalFormatting sqref="A241:B243">
    <cfRule type="containsBlanks" dxfId="148" priority="150">
      <formula>LEN(TRIM(A241))=0</formula>
    </cfRule>
  </conditionalFormatting>
  <conditionalFormatting sqref="A241:B243">
    <cfRule type="containsBlanks" dxfId="147" priority="149">
      <formula>LEN(TRIM(A241))=0</formula>
    </cfRule>
  </conditionalFormatting>
  <conditionalFormatting sqref="C241:C243">
    <cfRule type="containsBlanks" dxfId="146" priority="148">
      <formula>LEN(TRIM(C241))=0</formula>
    </cfRule>
  </conditionalFormatting>
  <conditionalFormatting sqref="C241:C243">
    <cfRule type="containsBlanks" dxfId="145" priority="147">
      <formula>LEN(TRIM(C241))=0</formula>
    </cfRule>
  </conditionalFormatting>
  <conditionalFormatting sqref="A257:B267">
    <cfRule type="containsBlanks" dxfId="144" priority="146">
      <formula>LEN(TRIM(A257))=0</formula>
    </cfRule>
  </conditionalFormatting>
  <conditionalFormatting sqref="A257:B267">
    <cfRule type="containsBlanks" dxfId="143" priority="145">
      <formula>LEN(TRIM(A257))=0</formula>
    </cfRule>
  </conditionalFormatting>
  <conditionalFormatting sqref="C257:C267">
    <cfRule type="containsBlanks" dxfId="142" priority="144">
      <formula>LEN(TRIM(C257))=0</formula>
    </cfRule>
  </conditionalFormatting>
  <conditionalFormatting sqref="C257:C267">
    <cfRule type="containsBlanks" dxfId="141" priority="143">
      <formula>LEN(TRIM(C257))=0</formula>
    </cfRule>
  </conditionalFormatting>
  <conditionalFormatting sqref="A276:B276">
    <cfRule type="containsBlanks" dxfId="140" priority="142">
      <formula>LEN(TRIM(A276))=0</formula>
    </cfRule>
  </conditionalFormatting>
  <conditionalFormatting sqref="A276:B276">
    <cfRule type="containsBlanks" dxfId="139" priority="141">
      <formula>LEN(TRIM(A276))=0</formula>
    </cfRule>
  </conditionalFormatting>
  <conditionalFormatting sqref="C276">
    <cfRule type="containsBlanks" dxfId="138" priority="140">
      <formula>LEN(TRIM(C276))=0</formula>
    </cfRule>
  </conditionalFormatting>
  <conditionalFormatting sqref="C276">
    <cfRule type="containsBlanks" dxfId="137" priority="139">
      <formula>LEN(TRIM(C276))=0</formula>
    </cfRule>
  </conditionalFormatting>
  <conditionalFormatting sqref="A280:B282">
    <cfRule type="containsBlanks" dxfId="136" priority="138">
      <formula>LEN(TRIM(A280))=0</formula>
    </cfRule>
  </conditionalFormatting>
  <conditionalFormatting sqref="A280:B282">
    <cfRule type="containsBlanks" dxfId="135" priority="137">
      <formula>LEN(TRIM(A280))=0</formula>
    </cfRule>
  </conditionalFormatting>
  <conditionalFormatting sqref="C280:C282">
    <cfRule type="containsBlanks" dxfId="134" priority="136">
      <formula>LEN(TRIM(C280))=0</formula>
    </cfRule>
  </conditionalFormatting>
  <conditionalFormatting sqref="C280:C282">
    <cfRule type="containsBlanks" dxfId="133" priority="135">
      <formula>LEN(TRIM(C280))=0</formula>
    </cfRule>
  </conditionalFormatting>
  <conditionalFormatting sqref="A299:B301">
    <cfRule type="containsBlanks" dxfId="132" priority="134">
      <formula>LEN(TRIM(A299))=0</formula>
    </cfRule>
  </conditionalFormatting>
  <conditionalFormatting sqref="C299:C301">
    <cfRule type="containsBlanks" dxfId="131" priority="132">
      <formula>LEN(TRIM(C299))=0</formula>
    </cfRule>
  </conditionalFormatting>
  <conditionalFormatting sqref="C299:C301">
    <cfRule type="containsBlanks" dxfId="130" priority="131">
      <formula>LEN(TRIM(C299))=0</formula>
    </cfRule>
  </conditionalFormatting>
  <conditionalFormatting sqref="A308:B309">
    <cfRule type="containsBlanks" dxfId="129" priority="130">
      <formula>LEN(TRIM(A308))=0</formula>
    </cfRule>
  </conditionalFormatting>
  <conditionalFormatting sqref="A308:B309">
    <cfRule type="containsBlanks" dxfId="128" priority="129">
      <formula>LEN(TRIM(A308))=0</formula>
    </cfRule>
  </conditionalFormatting>
  <conditionalFormatting sqref="C308:C309">
    <cfRule type="containsBlanks" dxfId="127" priority="128">
      <formula>LEN(TRIM(C308))=0</formula>
    </cfRule>
  </conditionalFormatting>
  <conditionalFormatting sqref="A311:B312">
    <cfRule type="containsBlanks" dxfId="126" priority="127">
      <formula>LEN(TRIM(A311))=0</formula>
    </cfRule>
  </conditionalFormatting>
  <conditionalFormatting sqref="A311:B312">
    <cfRule type="containsBlanks" dxfId="125" priority="126">
      <formula>LEN(TRIM(A311))=0</formula>
    </cfRule>
  </conditionalFormatting>
  <conditionalFormatting sqref="C311:C312">
    <cfRule type="containsBlanks" dxfId="124" priority="125">
      <formula>LEN(TRIM(C311))=0</formula>
    </cfRule>
  </conditionalFormatting>
  <conditionalFormatting sqref="A371:B372">
    <cfRule type="containsBlanks" dxfId="123" priority="124">
      <formula>LEN(TRIM(A371))=0</formula>
    </cfRule>
  </conditionalFormatting>
  <conditionalFormatting sqref="A371:B372">
    <cfRule type="containsBlanks" dxfId="122" priority="123">
      <formula>LEN(TRIM(A371))=0</formula>
    </cfRule>
  </conditionalFormatting>
  <conditionalFormatting sqref="C371:C372">
    <cfRule type="containsBlanks" dxfId="121" priority="122">
      <formula>LEN(TRIM(C371))=0</formula>
    </cfRule>
  </conditionalFormatting>
  <conditionalFormatting sqref="A373:B373">
    <cfRule type="containsBlanks" dxfId="120" priority="121">
      <formula>LEN(TRIM(A373))=0</formula>
    </cfRule>
  </conditionalFormatting>
  <conditionalFormatting sqref="A373:B373">
    <cfRule type="containsBlanks" dxfId="119" priority="120">
      <formula>LEN(TRIM(A373))=0</formula>
    </cfRule>
  </conditionalFormatting>
  <conditionalFormatting sqref="C373">
    <cfRule type="containsBlanks" dxfId="118" priority="119">
      <formula>LEN(TRIM(C373))=0</formula>
    </cfRule>
  </conditionalFormatting>
  <conditionalFormatting sqref="A374:B377">
    <cfRule type="containsBlanks" dxfId="117" priority="118">
      <formula>LEN(TRIM(A374))=0</formula>
    </cfRule>
  </conditionalFormatting>
  <conditionalFormatting sqref="A374:B377">
    <cfRule type="containsBlanks" dxfId="116" priority="117">
      <formula>LEN(TRIM(A374))=0</formula>
    </cfRule>
  </conditionalFormatting>
  <conditionalFormatting sqref="C374:C377">
    <cfRule type="containsBlanks" dxfId="115" priority="116">
      <formula>LEN(TRIM(C374))=0</formula>
    </cfRule>
  </conditionalFormatting>
  <conditionalFormatting sqref="A381:B382">
    <cfRule type="containsBlanks" dxfId="114" priority="115">
      <formula>LEN(TRIM(A381))=0</formula>
    </cfRule>
  </conditionalFormatting>
  <conditionalFormatting sqref="A381:B382">
    <cfRule type="containsBlanks" dxfId="113" priority="114">
      <formula>LEN(TRIM(A381))=0</formula>
    </cfRule>
  </conditionalFormatting>
  <conditionalFormatting sqref="A416:B416">
    <cfRule type="containsBlanks" dxfId="112" priority="112">
      <formula>LEN(TRIM(A416))=0</formula>
    </cfRule>
  </conditionalFormatting>
  <conditionalFormatting sqref="A416:B416">
    <cfRule type="containsBlanks" dxfId="111" priority="111">
      <formula>LEN(TRIM(A416))=0</formula>
    </cfRule>
  </conditionalFormatting>
  <conditionalFormatting sqref="C416">
    <cfRule type="containsBlanks" dxfId="110" priority="110">
      <formula>LEN(TRIM(C416))=0</formula>
    </cfRule>
  </conditionalFormatting>
  <conditionalFormatting sqref="A445:B445">
    <cfRule type="containsBlanks" dxfId="109" priority="109">
      <formula>LEN(TRIM(A445))=0</formula>
    </cfRule>
  </conditionalFormatting>
  <conditionalFormatting sqref="A445:B445">
    <cfRule type="containsBlanks" dxfId="108" priority="108">
      <formula>LEN(TRIM(A445))=0</formula>
    </cfRule>
  </conditionalFormatting>
  <conditionalFormatting sqref="C445">
    <cfRule type="containsBlanks" dxfId="107" priority="229">
      <formula>LEN(TRIM(C445))=0</formula>
    </cfRule>
  </conditionalFormatting>
  <conditionalFormatting sqref="A446:B448">
    <cfRule type="containsBlanks" dxfId="106" priority="107">
      <formula>LEN(TRIM(A446))=0</formula>
    </cfRule>
  </conditionalFormatting>
  <conditionalFormatting sqref="A446:B448">
    <cfRule type="containsBlanks" dxfId="105" priority="106">
      <formula>LEN(TRIM(A446))=0</formula>
    </cfRule>
  </conditionalFormatting>
  <conditionalFormatting sqref="C446:C448">
    <cfRule type="containsBlanks" dxfId="104" priority="105">
      <formula>LEN(TRIM(C446))=0</formula>
    </cfRule>
  </conditionalFormatting>
  <conditionalFormatting sqref="A494:B495">
    <cfRule type="containsBlanks" dxfId="103" priority="104">
      <formula>LEN(TRIM(A494))=0</formula>
    </cfRule>
  </conditionalFormatting>
  <conditionalFormatting sqref="A494:B495">
    <cfRule type="containsBlanks" dxfId="102" priority="103">
      <formula>LEN(TRIM(A494))=0</formula>
    </cfRule>
  </conditionalFormatting>
  <conditionalFormatting sqref="C494:C495">
    <cfRule type="containsBlanks" dxfId="101" priority="102">
      <formula>LEN(TRIM(C494))=0</formula>
    </cfRule>
  </conditionalFormatting>
  <conditionalFormatting sqref="A504:B504">
    <cfRule type="containsBlanks" dxfId="100" priority="101">
      <formula>LEN(TRIM(A504))=0</formula>
    </cfRule>
  </conditionalFormatting>
  <conditionalFormatting sqref="A504:B504">
    <cfRule type="containsBlanks" dxfId="99" priority="100">
      <formula>LEN(TRIM(A504))=0</formula>
    </cfRule>
  </conditionalFormatting>
  <conditionalFormatting sqref="C504">
    <cfRule type="containsBlanks" dxfId="98" priority="99">
      <formula>LEN(TRIM(C504))=0</formula>
    </cfRule>
  </conditionalFormatting>
  <conditionalFormatting sqref="A507:B507">
    <cfRule type="containsBlanks" dxfId="97" priority="98">
      <formula>LEN(TRIM(A507))=0</formula>
    </cfRule>
  </conditionalFormatting>
  <conditionalFormatting sqref="A507:B507">
    <cfRule type="containsBlanks" dxfId="96" priority="97">
      <formula>LEN(TRIM(A507))=0</formula>
    </cfRule>
  </conditionalFormatting>
  <conditionalFormatting sqref="C507">
    <cfRule type="containsBlanks" dxfId="95" priority="96">
      <formula>LEN(TRIM(C507))=0</formula>
    </cfRule>
  </conditionalFormatting>
  <conditionalFormatting sqref="A511:B513">
    <cfRule type="containsBlanks" dxfId="94" priority="95">
      <formula>LEN(TRIM(A511))=0</formula>
    </cfRule>
  </conditionalFormatting>
  <conditionalFormatting sqref="A511:B513">
    <cfRule type="containsBlanks" dxfId="93" priority="230">
      <formula>LEN(TRIM(A511))=0</formula>
    </cfRule>
  </conditionalFormatting>
  <conditionalFormatting sqref="A449:B451">
    <cfRule type="containsBlanks" dxfId="92" priority="63">
      <formula>LEN(TRIM(A449))=0</formula>
    </cfRule>
  </conditionalFormatting>
  <conditionalFormatting sqref="A449:B451">
    <cfRule type="containsBlanks" dxfId="91" priority="62">
      <formula>LEN(TRIM(A449))=0</formula>
    </cfRule>
  </conditionalFormatting>
  <conditionalFormatting sqref="C449:C451">
    <cfRule type="containsBlanks" dxfId="90" priority="61">
      <formula>LEN(TRIM(C449))=0</formula>
    </cfRule>
  </conditionalFormatting>
  <conditionalFormatting sqref="B20">
    <cfRule type="containsBlanks" dxfId="89" priority="93">
      <formula>LEN(TRIM(B20))=0</formula>
    </cfRule>
  </conditionalFormatting>
  <conditionalFormatting sqref="A41:C41">
    <cfRule type="containsBlanks" dxfId="88" priority="92">
      <formula>LEN(TRIM(A41))=0</formula>
    </cfRule>
  </conditionalFormatting>
  <conditionalFormatting sqref="A62:C62">
    <cfRule type="containsBlanks" dxfId="87" priority="91">
      <formula>LEN(TRIM(A62))=0</formula>
    </cfRule>
  </conditionalFormatting>
  <conditionalFormatting sqref="A127:C128 A130:C130">
    <cfRule type="containsBlanks" dxfId="86" priority="90">
      <formula>LEN(TRIM(A127))=0</formula>
    </cfRule>
  </conditionalFormatting>
  <conditionalFormatting sqref="A138:B140">
    <cfRule type="containsBlanks" dxfId="85" priority="89">
      <formula>LEN(TRIM(A138))=0</formula>
    </cfRule>
  </conditionalFormatting>
  <conditionalFormatting sqref="A138:B140">
    <cfRule type="containsBlanks" dxfId="84" priority="88">
      <formula>LEN(TRIM(A138))=0</formula>
    </cfRule>
  </conditionalFormatting>
  <conditionalFormatting sqref="C138:C140">
    <cfRule type="containsBlanks" dxfId="83" priority="87">
      <formula>LEN(TRIM(C138))=0</formula>
    </cfRule>
  </conditionalFormatting>
  <conditionalFormatting sqref="C138:C140">
    <cfRule type="containsBlanks" dxfId="82" priority="86">
      <formula>LEN(TRIM(C138))=0</formula>
    </cfRule>
  </conditionalFormatting>
  <conditionalFormatting sqref="A159:B159 A161:B161">
    <cfRule type="containsBlanks" dxfId="81" priority="85">
      <formula>LEN(TRIM(A159))=0</formula>
    </cfRule>
  </conditionalFormatting>
  <conditionalFormatting sqref="A159:B159 A161:B161">
    <cfRule type="containsBlanks" dxfId="80" priority="84">
      <formula>LEN(TRIM(A159))=0</formula>
    </cfRule>
  </conditionalFormatting>
  <conditionalFormatting sqref="C159 C161">
    <cfRule type="containsBlanks" dxfId="79" priority="83">
      <formula>LEN(TRIM(C159))=0</formula>
    </cfRule>
  </conditionalFormatting>
  <conditionalFormatting sqref="C159 C161">
    <cfRule type="containsBlanks" dxfId="78" priority="82">
      <formula>LEN(TRIM(C159))=0</formula>
    </cfRule>
  </conditionalFormatting>
  <conditionalFormatting sqref="C302:C304">
    <cfRule type="containsBlanks" dxfId="77" priority="78">
      <formula>LEN(TRIM(C302))=0</formula>
    </cfRule>
  </conditionalFormatting>
  <conditionalFormatting sqref="C302:C304">
    <cfRule type="containsBlanks" dxfId="76" priority="77">
      <formula>LEN(TRIM(C302))=0</formula>
    </cfRule>
  </conditionalFormatting>
  <conditionalFormatting sqref="B153 B155">
    <cfRule type="containsBlanks" dxfId="75" priority="81">
      <formula>LEN(TRIM(B153))=0</formula>
    </cfRule>
  </conditionalFormatting>
  <conditionalFormatting sqref="A302:B304">
    <cfRule type="containsBlanks" dxfId="74" priority="80">
      <formula>LEN(TRIM(A302))=0</formula>
    </cfRule>
  </conditionalFormatting>
  <conditionalFormatting sqref="A302:B304">
    <cfRule type="containsBlanks" dxfId="73" priority="79">
      <formula>LEN(TRIM(A302))=0</formula>
    </cfRule>
  </conditionalFormatting>
  <conditionalFormatting sqref="A338:C339">
    <cfRule type="containsBlanks" dxfId="72" priority="76">
      <formula>LEN(TRIM(A338))=0</formula>
    </cfRule>
  </conditionalFormatting>
  <conditionalFormatting sqref="C361">
    <cfRule type="containsBlanks" dxfId="71" priority="73">
      <formula>LEN(TRIM(C361))=0</formula>
    </cfRule>
  </conditionalFormatting>
  <conditionalFormatting sqref="A361:B361">
    <cfRule type="containsBlanks" dxfId="70" priority="74">
      <formula>LEN(TRIM(A361))=0</formula>
    </cfRule>
  </conditionalFormatting>
  <conditionalFormatting sqref="C362:C363">
    <cfRule type="containsBlanks" dxfId="69" priority="70">
      <formula>LEN(TRIM(C362))=0</formula>
    </cfRule>
  </conditionalFormatting>
  <conditionalFormatting sqref="A362:B363">
    <cfRule type="containsBlanks" dxfId="68" priority="71">
      <formula>LEN(TRIM(A362))=0</formula>
    </cfRule>
  </conditionalFormatting>
  <conditionalFormatting sqref="A361:B361">
    <cfRule type="containsBlanks" dxfId="67" priority="75">
      <formula>LEN(TRIM(A361))=0</formula>
    </cfRule>
  </conditionalFormatting>
  <conditionalFormatting sqref="A362:B363">
    <cfRule type="containsBlanks" dxfId="66" priority="72">
      <formula>LEN(TRIM(A362))=0</formula>
    </cfRule>
  </conditionalFormatting>
  <conditionalFormatting sqref="A364:B370">
    <cfRule type="containsBlanks" dxfId="65" priority="69">
      <formula>LEN(TRIM(A364))=0</formula>
    </cfRule>
  </conditionalFormatting>
  <conditionalFormatting sqref="C364:C370">
    <cfRule type="containsBlanks" dxfId="64" priority="67">
      <formula>LEN(TRIM(C364))=0</formula>
    </cfRule>
  </conditionalFormatting>
  <conditionalFormatting sqref="A364:B370">
    <cfRule type="containsBlanks" dxfId="63" priority="68">
      <formula>LEN(TRIM(A364))=0</formula>
    </cfRule>
  </conditionalFormatting>
  <conditionalFormatting sqref="C460">
    <cfRule type="containsBlanks" dxfId="62" priority="66">
      <formula>LEN(TRIM(C460))=0</formula>
    </cfRule>
  </conditionalFormatting>
  <conditionalFormatting sqref="A387:C387">
    <cfRule type="containsBlanks" dxfId="61" priority="65">
      <formula>LEN(TRIM(A387))=0</formula>
    </cfRule>
  </conditionalFormatting>
  <conditionalFormatting sqref="A441:C441">
    <cfRule type="containsBlanks" dxfId="60" priority="64">
      <formula>LEN(TRIM(A441))=0</formula>
    </cfRule>
  </conditionalFormatting>
  <conditionalFormatting sqref="C547:C552">
    <cfRule type="containsBlanks" dxfId="59" priority="53">
      <formula>LEN(TRIM(C547))=0</formula>
    </cfRule>
  </conditionalFormatting>
  <conditionalFormatting sqref="A547:B552">
    <cfRule type="containsBlanks" dxfId="58" priority="54">
      <formula>LEN(TRIM(A547))=0</formula>
    </cfRule>
  </conditionalFormatting>
  <conditionalFormatting sqref="A547:B552">
    <cfRule type="containsBlanks" dxfId="57" priority="55">
      <formula>LEN(TRIM(A547))=0</formula>
    </cfRule>
  </conditionalFormatting>
  <conditionalFormatting sqref="A460:B460">
    <cfRule type="containsBlanks" dxfId="56" priority="60">
      <formula>LEN(TRIM(A460))=0</formula>
    </cfRule>
  </conditionalFormatting>
  <conditionalFormatting sqref="A460:B460">
    <cfRule type="containsBlanks" dxfId="55" priority="59">
      <formula>LEN(TRIM(A460))=0</formula>
    </cfRule>
  </conditionalFormatting>
  <conditionalFormatting sqref="A546:B546">
    <cfRule type="containsBlanks" dxfId="54" priority="58">
      <formula>LEN(TRIM(A546))=0</formula>
    </cfRule>
  </conditionalFormatting>
  <conditionalFormatting sqref="A546:B546">
    <cfRule type="containsBlanks" dxfId="53" priority="57">
      <formula>LEN(TRIM(A546))=0</formula>
    </cfRule>
  </conditionalFormatting>
  <conditionalFormatting sqref="C546">
    <cfRule type="containsBlanks" dxfId="52" priority="56">
      <formula>LEN(TRIM(C546))=0</formula>
    </cfRule>
  </conditionalFormatting>
  <conditionalFormatting sqref="A55:B56">
    <cfRule type="containsBlanks" dxfId="51" priority="52">
      <formula>LEN(TRIM(A55))=0</formula>
    </cfRule>
  </conditionalFormatting>
  <conditionalFormatting sqref="A55:B56">
    <cfRule type="containsBlanks" dxfId="50" priority="51">
      <formula>LEN(TRIM(A55))=0</formula>
    </cfRule>
  </conditionalFormatting>
  <conditionalFormatting sqref="C55:C56">
    <cfRule type="containsBlanks" dxfId="49" priority="50">
      <formula>LEN(TRIM(C55))=0</formula>
    </cfRule>
  </conditionalFormatting>
  <conditionalFormatting sqref="A68:B68">
    <cfRule type="containsBlanks" dxfId="48" priority="49">
      <formula>LEN(TRIM(A68))=0</formula>
    </cfRule>
  </conditionalFormatting>
  <conditionalFormatting sqref="A68:B68">
    <cfRule type="containsBlanks" dxfId="47" priority="48">
      <formula>LEN(TRIM(A68))=0</formula>
    </cfRule>
  </conditionalFormatting>
  <conditionalFormatting sqref="C68">
    <cfRule type="containsBlanks" dxfId="46" priority="47">
      <formula>LEN(TRIM(C68))=0</formula>
    </cfRule>
  </conditionalFormatting>
  <conditionalFormatting sqref="D381:D382 D445:D456 D528:D539 L381:L382 N381:N382 P381:P382 R381:R382 V381:V382 X381:X382 Z381:Z382 AB381:AB382 AD381:AD382 AL381:AL382 AN381:AN382 AP381:AP382 AR381:AR382 AV381:AV382 AX381:AX382 AZ381:AZ382 BB381:BB382 F20:F30 H20:H30 J20:J30 L20:L30 P20:P30 R20:R30 T20:T30 V20:V30 X20:X30 Z20:Z30 AB20:AB30 AD20:AD30 AF20:AF30 AH20:AH30 AJ20:AJ30 AL20:AL30 AN20:AN30 AP20:AP30 AR20:AR30 AT20:AT30 AV20:AV30 AX20:AX30 AZ20:AZ30 BB20:BB30 L572 N572 P572 R572 V572 X572 Z572 AB572 AD572 AL572 AN572 AP572 AR572 AV572 AX572 AZ572 BB572 L445:L456 N445:N456 P445:P456 R445:R456 V445:V456 X445:X456 Z445:Z456 AB445:AB456 AD445:AD456 AL445:AL456 AN445:AN456 AP445:AP456 AR445:AR456 AV445:AV456 AX445:AX456 AZ445:AZ456 BB445:BB456 L528:L538 N528:N538 P528:P538 R528:R538 V528:V538 X528:X538 Z528:Z538 AB528:AB538 AD528:AD538 AL528:AL538 AN528:AN538 AP528:AP538 AR528:AR538 AV528:AV538 AX528:AX538 AZ528:AZ538 BB528:BB538 N20:N30 N354 L354 N32:N40 BB32:BB40 AZ32:AZ40 AX32:AX40 AV32:AV40 AR32:AR40 AP32:AP40 AN32:AN40 AL32:AL40 AD32:AD40 AB32:AB40 Z32:Z40 X32:X40 V32:V40 R32:R40 P32:P40 L32:L40 AF374 AH374 T374 J374 AT374 AJ374 F374 H374 AH32:AH41 AF32:AF41 AH44:AH52 AF44:AF52 AH138:AH143 AF138:AF143 AH263:AH264 AF263:AF264 AH335:AH344 AF335:AF344 AH511:AH512 AF511:AF512 AH522 AF522 AH582:AH595 AF582:AF595 AJ32:AJ41 AJ44:AJ52 AJ138:AJ143 AJ263:AJ264 AJ335:AJ344 AJ511:AJ512 AJ522 AJ582:AJ595 AT32:AT41 AT44:AT52 AT138:AT143 AT263:AT264 AT335:AT344 AT511:AT512 AT522 AT582:AT595 H32:H41 F32:F41 H44:H52 F44:F52 H138:H156 F138:F156 H260:H281 F260:F281 H313:H344 F313:F344 H354:H372 F354:F372 H391:H415 F391:F415 H511:H512 F511:F512 H522:H523 F522:F523 H582:H599 F582:F599 J32:J41 J44:J52 J138:J156 J260:J281 J313:J344 J354:J372 J391:J415 J511:J512 J522:J523 J582:J599 T32:T41 T44:T52 T138:T143 T263:T264 T335:T344 T371:T372 T511:T512 T522 T582:T595 T54:T59 J54:J59 F54:F59 H54:H59 T257:T258 J253:J258 F253:F258 H253:H258 AT257:AT258 AJ257:AJ258 AF257:AF258 AH257:AH258 J514:J519 F514:F519 H514:H519 T559:T570 J540:J572 AT559:AT570 AJ559:AJ570 F540:F572 H540:H572 AF559:AF570 AH559:AH570 D572:D581 T298:T309 J283:J311 F283:F311 H283:H311 E539:BC539 AF54:AF59 AH54:AH59 AT54:AT59 AJ54:AJ59 AT298:AT309 AJ298:AJ309 AF298:AF309 AH298:AH309 AH371:AH372 AF371:AF372 AJ371:AJ372 AT371:AT372 T528:T529 J525:J538 F525:F538 H525:H538 AT528:AT529 AJ528:AJ529 AF528:AF529 AH528:AH529 T145 T148 T156 T266 T275:T276 T280:T281 T311 T537:T538 T572 T597:T599 D20:D40 AF145 AH145 AH148 AF148 AF156 AH156 AF266 AH266 AH275:AH276 AF275:AF276 AF280:AF281 AH280:AH281 AH311 AF311 AH537:AH538 AF537:AF538 AH572 AF572 AF597:AF599 AH597:AH599 AJ145 AJ148 AJ156 AJ266 AJ275:AJ276 AJ280:AJ281 AJ311 AJ537:AJ538 AJ572 AJ597:AJ599 AT145 AT148 AT156 AT266 AT275:AT276 AT280:AT281 AT311 AT537:AT538 AT572 AT597:AT599">
    <cfRule type="containsBlanks" dxfId="45" priority="46">
      <formula>LEN(TRIM(D20))=0</formula>
    </cfRule>
  </conditionalFormatting>
  <conditionalFormatting sqref="D240 F240 H240 J240 L240 N240 P240 R240 T240 V240 X240 Z240 AB240 AD240 AF240 AH240 AJ240 AL240 AN240 AP240 AR240 AT240 AV240 AX240 AZ240 BB240">
    <cfRule type="containsBlanks" dxfId="44" priority="45">
      <formula>LEN(TRIM(D240))=0</formula>
    </cfRule>
  </conditionalFormatting>
  <conditionalFormatting sqref="D41 L41 N41 P41 R41 V41 X41 Z41 AB41 AD41 AL41 AN41 AP41 AR41 AV41 AX41 AZ41 BB41">
    <cfRule type="containsBlanks" dxfId="43" priority="44">
      <formula>LEN(TRIM(D41))=0</formula>
    </cfRule>
  </conditionalFormatting>
  <conditionalFormatting sqref="L44:L47 N44:N47 P44:P47 R44:R47 V44:V47 X44:X47 Z44:Z47 AB44:AB47 AL44:AL47 AN44:AN47 AP44:AP47 AR44:AR47 AV44:AV47 AX44:AX47 AZ44:AZ47 BB44:BB47 D44:D47 AD44:AD47">
    <cfRule type="containsBlanks" dxfId="42" priority="43">
      <formula>LEN(TRIM(D44))=0</formula>
    </cfRule>
  </conditionalFormatting>
  <conditionalFormatting sqref="L356:L370 N356:N370">
    <cfRule type="containsBlanks" dxfId="41" priority="42">
      <formula>LEN(TRIM(L356))=0</formula>
    </cfRule>
  </conditionalFormatting>
  <conditionalFormatting sqref="L417 N417">
    <cfRule type="containsBlanks" dxfId="40" priority="41">
      <formula>LEN(TRIM(L417))=0</formula>
    </cfRule>
  </conditionalFormatting>
  <conditionalFormatting sqref="D457 L457 N457 P457 R457 V457 X457 Z457 AB457 AD457 AL457 AN457 AP457 AR457 AV457 AX457 AZ457 BB457">
    <cfRule type="containsBlanks" dxfId="39" priority="40">
      <formula>LEN(TRIM(D457))=0</formula>
    </cfRule>
  </conditionalFormatting>
  <conditionalFormatting sqref="D540:D558 L540:L558 N540:N558 P540:P558 R540:R558 V540:V558 X540:X558 Z540:Z558 AB540:AB558 AD540:AD558 AL540:AL558 AN540:AN558 AP540:AP558 AR540:AR558 AV540:AV558 AX540:AX558 AZ540:AZ558 BB540:BB558">
    <cfRule type="containsBlanks" dxfId="38" priority="39">
      <formula>LEN(TRIM(D540))=0</formula>
    </cfRule>
  </conditionalFormatting>
  <conditionalFormatting sqref="D571 L571 N571 P571 R571 V571 X571 Z571 AB571 AD571 AL571 AN571 AP571 AR571 AV571 AX571 AZ571 BB571">
    <cfRule type="containsBlanks" dxfId="37" priority="38">
      <formula>LEN(TRIM(D571))=0</formula>
    </cfRule>
  </conditionalFormatting>
  <conditionalFormatting sqref="E20:E30 K381:K382 M381:M382 Q381:Q382 U381:U382 W381:W382 AA381:AA382 AC381:AC382 AK381:AK382 AM381:AM382 AQ381:AQ382 AS381:AS382 AU381:AU382 AW381:AW382 BA381:BA382 BC381:BC382 G20:G30 I20:I30 K20:K30 M20:M30 O20:O30 Q20:Q30 U21:U30 W20:W30 Y20:Y30 AA20:AA30 AC20:AC30 AE20:AE30 AG20:AG30 AI20:AI30 AK20:AK30 AM20:AM30 AO20:AO30 AQ20:AQ30 AS20:AS30 AU20:AU30 AW20:AW30 AY20:AY30 BA20:BA30 BC20:BC30 K572 M572 Q572 U572 W572 AA572 AC572 AK572 AM572 AQ572 AS572 AU572 AW572 BA572 BC572 K445:K456 M445:M456 Q445:Q456 U445:U456 W445:W456 AA445:AA456 AC445:AC456 AK445:AK456 AM445:AM456 AQ445:AQ456 AS445:AS456 AU445:AU456 AW445:AW456 BA445:BA456 BC445:BC456 K528:K538 M528:M538 Q528:Q538 U528:U538 W528:W538 AA528:AA538 AC528:AC538 AK528:AK538 AM528:AM538 AQ528:AQ538 AS528:AS538 AU528:AU538 AW528:AW538 BA528:BA538 BC528:BC538 AL128:AN129 L255:N256 M354 K354 BC32:BC40 BA32:BA40 AW32:AW40 AU32:AU40 AS32:AS40 AQ32:AQ40 AM32:AM40 AK32:AK40 AC32:AC40 AA32:AA40 W32:W40 U32:U40 Q32:Q40 M32:M40 K32:K40 AG374 AI374 Y374 O374 AY374 AO374 AE374 G374 I374 E374 AI32:AI41 AG32:AG41 AE32:AE41 AI44:AI52 AG44:AG52 AE44:AE52 AI138:AI143 AG138:AG143 AE138:AE143 AI263:AI264 AG263:AG264 AE263:AE264 AI335:AI344 AG335:AG344 AE335:AE344 AI511:AI512 AG511:AG512 AE511:AE512 AI522 AG522 AE522 AI582:AI595 AG582:AG595 AE582:AE595 AO32:AO41 AO44:AO52 AO138:AO143 AO263:AO264 AO335:AO344 AO511:AO512 AO522 AO582:AO595 AY32:AY41 AY44:AY52 AY138:AY143 AY263:AY264 AY335:AY344 AY511:AY512 AY522 AY582:AY595 I32:I41 G32:G41 E32:E41 I44:I52 G44:G52 E44:E52 I138:I156 G138:G156 E138:E156 I260:I281 G260:G281 E260:E281 I313:I344 G313:G344 E313:E344 I354:I372 G354:G372 I391:I415 G391:G415 E391:E415 I511:I512 G511:G512 E511:E512 I522:I523 G522:G523 E522:E523 I582:I599 G582:G599 E582:E599 O32:O41 O44:O52 O138:O156 O260:O281 O313:O344 O354:O372 O391:O415 O511:O512 O522:O523 O582:O599 Y32:Y41 Y44:Y52 Y138:Y143 Y263:Y264 Y335:Y344 Y371:Y372 Y511:Y512 Y522 Y582:Y595 Y54:Y59 O54:O59 E54:E59 G54:G59 I54:I59 Y257:Y258 O253:O258 E253:E258 G253:G258 I253:I258 AY257:AY258 AO257:AO258 AE257:AE258 AG257:AG258 AI257:AI258 E354:E372 O514:O519 E514:E519 G514:G519 I514:I519 Y559:Y570 O540:O572 AY559:AY570 AO559:AO570 E540:E572 G540:G572 I540:I572 AE559:AE570 AG559:AG570 AI559:AI570 O240:O251 Y298:Y309 O283:O311 E283:E311 G283:G311 I283:I311 AE54:AE59 AG54:AG59 AI54:AI59 AY54:AY59 AO54:AO59 AY298:AY309 AO298:AO309 AE298:AE309 AG298:AG309 AI298:AI309 AI371:AI372 AG371:AG372 AE371:AE372 AO371:AO372 AY371:AY372 Y528:Y529 O525:O538 E525:E538 G525:G538 I525:I538 AY528:AY529 AO528:AO529 AE528:AE529 AG528:AG529 AI528:AI529 Y145 Y148 Y156 Y266 Y275:Y276 Y280:Y281 Y311 Y537:Y538 Y572 Y597:Y599 AY145 AY148 AY156 AY266 AY275:AY276 AY280:AY281 AY311 AY537:AY538 AY572 AY597:AY599 AE145 AG145 AI145 AI148 AG148 AE148 AE156 AG156 AI156 AE266 AG266 AI266 AI275:AI276 AG275:AG276 AE275:AE276 AE280:AE281 AG280:AG281 AI280:AI281 AI311 AG311 AE311 AI537:AI538 AG537:AG538 AE537:AE538 AI572 AG572 AE572 AE597:AE599 AG597:AG599 AI597:AI599 AO145 AO148 AO156 AO266 AO275:AO276 AO280:AO281 AO311 AO537:AO538 AO572 AO597:AO599">
    <cfRule type="containsBlanks" dxfId="36" priority="37">
      <formula>LEN(TRIM(E20))=0</formula>
    </cfRule>
  </conditionalFormatting>
  <conditionalFormatting sqref="E240 G240 I240 K240 M240 O240 Q240 U240 W240 Y240 AA240 AC240 AE240 AG240 AI240 AK240 AM240 AO240 AQ240 AS240 AU240 AW240 AY240 BA240 BC240">
    <cfRule type="containsBlanks" dxfId="35" priority="36">
      <formula>LEN(TRIM(E240))=0</formula>
    </cfRule>
  </conditionalFormatting>
  <conditionalFormatting sqref="K41 M41 Q41 U41 W41 AA41 AC41 AK41 AM41 AQ41 AS41 AU41 AW41 BA41 BC41">
    <cfRule type="containsBlanks" dxfId="34" priority="35">
      <formula>LEN(TRIM(K41))=0</formula>
    </cfRule>
  </conditionalFormatting>
  <conditionalFormatting sqref="K44:K47 M44:M47 Q44:Q47 U44:U47 W44:W47 AA44:AA47 AC44:AC47 AK44:AK47 AM44:AM47 AQ44:AQ47 AS44:AS47 AU44:AU47 AW44:AW47 BA44:BA47 BC44:BC47">
    <cfRule type="containsBlanks" dxfId="33" priority="34">
      <formula>LEN(TRIM(K44))=0</formula>
    </cfRule>
  </conditionalFormatting>
  <conditionalFormatting sqref="K356:K370 M356:M370">
    <cfRule type="containsBlanks" dxfId="32" priority="33">
      <formula>LEN(TRIM(K356))=0</formula>
    </cfRule>
  </conditionalFormatting>
  <conditionalFormatting sqref="K417 M417">
    <cfRule type="containsBlanks" dxfId="31" priority="32">
      <formula>LEN(TRIM(K417))=0</formula>
    </cfRule>
  </conditionalFormatting>
  <conditionalFormatting sqref="K457 M457 Q457 U457 W457 AA457 AC457 AK457 AM457 AQ457 AU457 AW457 BA457 BC457 AS457">
    <cfRule type="containsBlanks" dxfId="30" priority="31">
      <formula>LEN(TRIM(K457))=0</formula>
    </cfRule>
  </conditionalFormatting>
  <conditionalFormatting sqref="K540:K558 M540:M558 Q540:Q558 U540:U558 W540:W558 AA540:AA558 AC540:AC558 AK540:AK558 AM540:AM558 AQ540:AQ558 AS540:AS558 AU540:AU558 AW540:AW558 BA540:BA558 BC540:BC558">
    <cfRule type="containsBlanks" dxfId="29" priority="30">
      <formula>LEN(TRIM(K540))=0</formula>
    </cfRule>
  </conditionalFormatting>
  <conditionalFormatting sqref="K571 M571 Q571 U571 W571 AA571 AC571 AK571 AM571 AQ571 AS571 AU571 AW571 BA571 BC571">
    <cfRule type="containsBlanks" dxfId="28" priority="29">
      <formula>LEN(TRIM(K571))=0</formula>
    </cfRule>
  </conditionalFormatting>
  <conditionalFormatting sqref="AD228">
    <cfRule type="containsBlanks" dxfId="27" priority="28">
      <formula>LEN(TRIM(AD228))=0</formula>
    </cfRule>
  </conditionalFormatting>
  <conditionalFormatting sqref="AK130:AN130">
    <cfRule type="containsBlanks" dxfId="26" priority="27">
      <formula>LEN(TRIM(AK130))=0</formula>
    </cfRule>
  </conditionalFormatting>
  <conditionalFormatting sqref="K355:N355">
    <cfRule type="containsBlanks" dxfId="25" priority="26">
      <formula>LEN(TRIM(K355))=0</formula>
    </cfRule>
  </conditionalFormatting>
  <conditionalFormatting sqref="K383:N383">
    <cfRule type="containsBlanks" dxfId="24" priority="25">
      <formula>LEN(TRIM(K383))=0</formula>
    </cfRule>
  </conditionalFormatting>
  <conditionalFormatting sqref="X59">
    <cfRule type="containsBlanks" dxfId="23" priority="24">
      <formula>LEN(TRIM(X59))=0</formula>
    </cfRule>
  </conditionalFormatting>
  <conditionalFormatting sqref="V59">
    <cfRule type="containsBlanks" dxfId="22" priority="23">
      <formula>LEN(TRIM(V59))=0</formula>
    </cfRule>
  </conditionalFormatting>
  <conditionalFormatting sqref="U20">
    <cfRule type="containsBlanks" dxfId="21" priority="22">
      <formula>LEN(TRIM(U20))=0</formula>
    </cfRule>
  </conditionalFormatting>
  <conditionalFormatting sqref="S98:S99 D98:D99">
    <cfRule type="containsBlanks" dxfId="20" priority="21">
      <formula>LEN(TRIM(D98))=0</formula>
    </cfRule>
  </conditionalFormatting>
  <conditionalFormatting sqref="A99:B99">
    <cfRule type="containsBlanks" dxfId="19" priority="20">
      <formula>LEN(TRIM(A99))=0</formula>
    </cfRule>
  </conditionalFormatting>
  <conditionalFormatting sqref="A99:B99">
    <cfRule type="containsBlanks" dxfId="18" priority="19">
      <formula>LEN(TRIM(A99))=0</formula>
    </cfRule>
  </conditionalFormatting>
  <conditionalFormatting sqref="C99">
    <cfRule type="containsBlanks" dxfId="17" priority="18">
      <formula>LEN(TRIM(C99))=0</formula>
    </cfRule>
  </conditionalFormatting>
  <conditionalFormatting sqref="A98:B98">
    <cfRule type="containsBlanks" dxfId="16" priority="17">
      <formula>LEN(TRIM(A98))=0</formula>
    </cfRule>
  </conditionalFormatting>
  <conditionalFormatting sqref="A98:B98">
    <cfRule type="containsBlanks" dxfId="15" priority="16">
      <formula>LEN(TRIM(A98))=0</formula>
    </cfRule>
  </conditionalFormatting>
  <conditionalFormatting sqref="A98:B98">
    <cfRule type="containsBlanks" dxfId="14" priority="15">
      <formula>LEN(TRIM(A98))=0</formula>
    </cfRule>
  </conditionalFormatting>
  <conditionalFormatting sqref="C98">
    <cfRule type="containsBlanks" dxfId="13" priority="14">
      <formula>LEN(TRIM(C98))=0</formula>
    </cfRule>
  </conditionalFormatting>
  <conditionalFormatting sqref="L98:L99 N98:N99 P98:P99 R98:R99 V98:V99 X98:X99 Z98:Z99 AB98:AB99 AD98:AD99 AL98:AL99 AN98:AN99 AP98:AP99 AR98:AR99 AV98:AV99 AX98:AX99 AZ98:AZ99 BB98:BB99">
    <cfRule type="containsBlanks" dxfId="12" priority="13">
      <formula>LEN(TRIM(L98))=0</formula>
    </cfRule>
  </conditionalFormatting>
  <conditionalFormatting sqref="K98:K99 M98:M99 Q98:Q99 U98:U99 W98:W99 AA98:AA99 AC98:AC99 AK98:AK99 AM98:AM99 AQ98:AQ99 AS98:AS99 AU98:AU99 AW98:AW99 BA98:BA99 BC98:BC99">
    <cfRule type="containsBlanks" dxfId="11" priority="12">
      <formula>LEN(TRIM(K98))=0</formula>
    </cfRule>
  </conditionalFormatting>
  <conditionalFormatting sqref="A515:C516">
    <cfRule type="containsBlanks" dxfId="10" priority="11">
      <formula>LEN(TRIM(A515))=0</formula>
    </cfRule>
  </conditionalFormatting>
  <conditionalFormatting sqref="A158:C158">
    <cfRule type="containsBlanks" dxfId="9" priority="10">
      <formula>LEN(TRIM(A158))=0</formula>
    </cfRule>
  </conditionalFormatting>
  <conditionalFormatting sqref="A461:B462">
    <cfRule type="containsBlanks" dxfId="8" priority="8">
      <formula>LEN(TRIM(A461))=0</formula>
    </cfRule>
  </conditionalFormatting>
  <conditionalFormatting sqref="C461:C462">
    <cfRule type="containsBlanks" dxfId="7" priority="9">
      <formula>LEN(TRIM(C461))=0</formula>
    </cfRule>
  </conditionalFormatting>
  <conditionalFormatting sqref="A461:B462">
    <cfRule type="containsBlanks" dxfId="6" priority="7">
      <formula>LEN(TRIM(A461))=0</formula>
    </cfRule>
  </conditionalFormatting>
  <conditionalFormatting sqref="A485:C485">
    <cfRule type="containsBlanks" dxfId="5" priority="6">
      <formula>LEN(TRIM(A485))=0</formula>
    </cfRule>
  </conditionalFormatting>
  <conditionalFormatting sqref="A557:C558">
    <cfRule type="containsBlanks" dxfId="4" priority="5">
      <formula>LEN(TRIM(A557))=0</formula>
    </cfRule>
  </conditionalFormatting>
  <conditionalFormatting sqref="H353 F353">
    <cfRule type="containsBlanks" dxfId="3" priority="4">
      <formula>LEN(TRIM(F353))=0</formula>
    </cfRule>
  </conditionalFormatting>
  <conditionalFormatting sqref="I353 G353 E353">
    <cfRule type="containsBlanks" dxfId="2" priority="3">
      <formula>LEN(TRIM(E353))=0</formula>
    </cfRule>
  </conditionalFormatting>
  <conditionalFormatting sqref="O239:S239">
    <cfRule type="containsBlanks" dxfId="1" priority="2">
      <formula>LEN(TRIM(O239))=0</formula>
    </cfRule>
  </conditionalFormatting>
  <conditionalFormatting sqref="O353">
    <cfRule type="containsBlanks" dxfId="0" priority="1">
      <formula>LEN(TRIM(O353))=0</formula>
    </cfRule>
  </conditionalFormatting>
  <pageMargins left="0.31496062992125984" right="0.31496062992125984" top="0.74803149606299213" bottom="0.74803149606299213" header="0.31496062992125984" footer="0.31496062992125984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2022-02-14T11:28:24Z</dcterms:created>
  <dcterms:modified xsi:type="dcterms:W3CDTF">2022-02-14T11:39:33Z</dcterms:modified>
</cp:coreProperties>
</file>