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<sst xmlns="http://schemas.openxmlformats.org/spreadsheetml/2006/main" count="10240" uniqueCount="2747">
  <si>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</si>
  <si>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</si>
  <si>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</si>
  <si>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</si>
  <si>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</si>
  <si>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</si>
  <si>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</si>
  <si>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</si>
  <si>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</si>
  <si>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</si>
  <si>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</si>
  <si>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</si>
  <si>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</si>
  <si>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</si>
  <si>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</si>
  <si>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</si>
  <si>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</si>
  <si>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</si>
  <si>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</si>
  <si>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</si>
  <si>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</si>
  <si>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</si>
  <si>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</si>
  <si>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</si>
  <si>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</si>
  <si>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</si>
  <si>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</si>
  <si>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</si>
  <si>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</si>
  <si>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</si>
  <si>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</si>
  <si>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</si>
  <si>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</si>
  <si>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</si>
  <si>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</si>
  <si>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</si>
  <si>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</si>
  <si>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</si>
  <si>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</si>
  <si>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</si>
  <si>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</si>
  <si>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</si>
  <si>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</si>
  <si>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</si>
  <si>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</si>
  <si>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</si>
  <si>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</si>
  <si>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</si>
  <si>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</si>
  <si>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</si>
  <si>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</si>
  <si>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</si>
  <si>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</si>
  <si>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</si>
  <si>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</si>
  <si>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</si>
  <si>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</si>
  <si>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</si>
  <si>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</si>
  <si>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</si>
  <si>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</si>
  <si>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</si>
  <si>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</si>
  <si>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</si>
  <si>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</si>
  <si>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</si>
  <si>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</si>
  <si>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</si>
  <si>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</si>
  <si>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</si>
  <si>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</si>
  <si>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</si>
  <si>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</si>
  <si>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</si>
  <si>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</si>
  <si>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</si>
  <si>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</si>
  <si>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</si>
  <si>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 (42622) 92-70-0 доб. 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</si>
  <si>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</si>
  <si>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</si>
  <si>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</si>
  <si>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</si>
  <si>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</si>
  <si>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</si>
  <si>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</si>
  <si>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</si>
  <si>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</si>
  <si>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</si>
  <si>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</si>
  <si>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</si>
  <si>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</si>
  <si>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</si>
  <si>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</si>
  <si>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</si>
  <si>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</si>
  <si>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</si>
  <si>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</si>
  <si>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</si>
  <si>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</si>
  <si>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</si>
  <si>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</si>
  <si>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</si>
  <si>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</si>
  <si>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</si>
  <si>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</si>
  <si>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</si>
  <si>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</si>
  <si>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</si>
  <si>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</si>
  <si>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</si>
  <si>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</si>
  <si>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</si>
  <si>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</si>
  <si>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</si>
  <si>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Биробиджанская ТЭЦ</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</si>
  <si>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</si>
  <si>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</si>
  <si>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</si>
  <si>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</si>
  <si>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</si>
  <si>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</si>
  <si>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</si>
  <si>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</si>
  <si>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</si>
  <si>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</si>
  <si>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</si>
  <si>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</si>
  <si>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</si>
  <si>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</si>
  <si>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</si>
  <si>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</si>
  <si>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</si>
  <si>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</si>
  <si>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</si>
  <si>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</si>
  <si>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</si>
  <si>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</si>
  <si>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</si>
  <si>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</si>
  <si>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</si>
  <si>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</si>
  <si>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</si>
  <si>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</si>
  <si>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</si>
  <si>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</si>
  <si>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</si>
  <si>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</si>
  <si>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</si>
  <si>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</si>
  <si>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</si>
  <si>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</si>
  <si>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</si>
  <si>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</si>
  <si>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</si>
  <si>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</si>
  <si>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</si>
  <si>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</si>
  <si>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</si>
  <si>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</si>
  <si>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</si>
  <si>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</si>
  <si>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</si>
  <si>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</si>
  <si>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</si>
  <si>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</si>
  <si>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</si>
  <si>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</si>
  <si>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</si>
  <si>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</si>
  <si>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</si>
  <si>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</si>
  <si>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</si>
  <si>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</si>
  <si>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</si>
  <si>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</si>
  <si>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</si>
  <si>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</si>
  <si>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</si>
  <si>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</si>
  <si>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</si>
  <si>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</si>
  <si>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</si>
  <si>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</si>
  <si>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</si>
  <si>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</si>
  <si>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</si>
  <si>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</si>
  <si>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</si>
  <si>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</si>
  <si>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</si>
  <si>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</si>
  <si>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</si>
  <si>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</si>
  <si>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</si>
  <si>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</si>
  <si>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</si>
  <si>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</si>
  <si>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</si>
  <si>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</si>
  <si>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</si>
  <si>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</si>
  <si>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</si>
  <si>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</si>
  <si>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</si>
  <si>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</si>
  <si>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</si>
  <si>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</si>
  <si>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</si>
  <si>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</si>
  <si>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</si>
  <si>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</si>
  <si>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</si>
  <si>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</si>
  <si>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</si>
  <si>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</si>
  <si>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</si>
  <si>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</si>
  <si>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</si>
  <si>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</si>
  <si>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</si>
  <si>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</si>
  <si>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</si>
  <si>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</si>
  <si>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</si>
  <si>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</si>
  <si>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</si>
  <si>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</si>
  <si>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</si>
  <si>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</si>
  <si>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</si>
  <si>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</si>
  <si>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</si>
  <si>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</si>
  <si>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</si>
  <si>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</si>
  <si>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</si>
  <si>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</si>
  <si>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</si>
  <si>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</si>
  <si>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</si>
  <si>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</si>
  <si>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</si>
  <si>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</si>
  <si>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</si>
  <si>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</si>
  <si>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</si>
  <si>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</si>
  <si>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</si>
  <si>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</si>
  <si>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</si>
  <si>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</si>
  <si>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</si>
  <si>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</si>
  <si>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</si>
  <si>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</si>
  <si>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</si>
  <si>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</si>
  <si>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</si>
  <si>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</si>
  <si>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</si>
  <si>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</si>
  <si>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</si>
  <si>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</si>
  <si>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</si>
  <si>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</si>
  <si>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</si>
  <si>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</si>
  <si>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</si>
  <si>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</si>
  <si>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</si>
  <si>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</si>
  <si>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</si>
  <si>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</si>
  <si>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</si>
  <si>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</si>
  <si>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</si>
  <si>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</si>
  <si>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</si>
  <si>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</si>
  <si>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</si>
  <si>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</si>
  <si>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</si>
  <si>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</si>
  <si>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</si>
  <si>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</si>
  <si>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</si>
  <si>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</si>
  <si>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</si>
  <si>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</si>
  <si>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</si>
  <si>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</si>
  <si>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</si>
  <si>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</si>
  <si>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</si>
  <si>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</si>
  <si>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</si>
  <si>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</si>
  <si>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</si>
  <si>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</si>
  <si>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</si>
  <si>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</si>
  <si>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</si>
  <si>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</si>
  <si>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</si>
  <si>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</si>
  <si>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</si>
  <si>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</si>
  <si>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</si>
  <si>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</si>
  <si>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</si>
  <si>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</si>
  <si>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</si>
  <si>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</si>
  <si>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</si>
  <si>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</si>
  <si>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</si>
  <si>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</si>
  <si>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</si>
  <si>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</si>
  <si>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</si>
  <si>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</si>
  <si>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</si>
  <si>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</si>
  <si>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</si>
  <si>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</si>
  <si>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</si>
  <si>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</si>
  <si>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</si>
  <si>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</si>
  <si>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</si>
  <si>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</si>
  <si>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</si>
  <si>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</si>
  <si>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</si>
  <si>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</si>
  <si>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</si>
  <si>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</si>
  <si>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</si>
  <si>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</si>
  <si>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</si>
  <si>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</si>
  <si>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</si>
  <si>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</si>
  <si>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</si>
  <si>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</si>
  <si>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</si>
  <si>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</si>
  <si>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</si>
  <si>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</si>
  <si>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</si>
  <si>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</si>
  <si>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</si>
  <si>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</si>
  <si>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</si>
  <si>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</si>
  <si>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</si>
  <si>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</si>
  <si>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</si>
  <si>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</si>
  <si>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</si>
  <si>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</si>
  <si>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</si>
  <si>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</si>
  <si>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</si>
  <si>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</si>
  <si>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</si>
  <si>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</si>
  <si>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</si>
  <si>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</si>
  <si>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</si>
  <si>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</si>
  <si>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</si>
  <si>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</si>
  <si>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</si>
  <si>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</si>
  <si>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</si>
  <si>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</si>
  <si>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</si>
  <si>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</si>
  <si>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</si>
  <si>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</si>
  <si>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</si>
  <si>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</si>
  <si>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</si>
  <si>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</si>
  <si>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</si>
  <si>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</si>
  <si>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</si>
  <si>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</si>
  <si>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</si>
  <si>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</si>
  <si>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</si>
  <si>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</si>
  <si>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</si>
  <si>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</si>
  <si>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</si>
  <si>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</si>
  <si>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</si>
  <si>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</si>
  <si>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</si>
  <si>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</si>
  <si>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</si>
  <si>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</si>
  <si>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</si>
  <si>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</si>
  <si>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</si>
  <si>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</si>
  <si>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</si>
  <si>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</si>
  <si>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</si>
  <si>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</si>
  <si>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</si>
  <si>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</si>
  <si>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</si>
  <si>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</si>
  <si>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</si>
  <si>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</si>
  <si>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</si>
  <si>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</si>
  <si>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</si>
  <si>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</si>
  <si>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</si>
  <si>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</si>
  <si>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</si>
  <si>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</si>
  <si>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</si>
  <si>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</si>
  <si>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</si>
  <si>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</si>
  <si>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</si>
  <si>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</si>
  <si>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</si>
  <si>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</si>
  <si>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</si>
  <si>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</si>
  <si>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</si>
  <si>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</si>
  <si>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</si>
  <si>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</si>
  <si>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</si>
  <si>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</si>
  <si>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</si>
  <si>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</si>
  <si>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</si>
  <si>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</si>
  <si>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</si>
  <si>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</si>
  <si>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</si>
  <si>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</si>
  <si>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</si>
  <si>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</si>
  <si>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</si>
  <si>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</si>
  <si>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</si>
  <si>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</si>
  <si>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</si>
  <si>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</si>
  <si>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</si>
  <si>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</si>
  <si>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</si>
  <si>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</si>
  <si>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</si>
  <si>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</si>
  <si>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</si>
  <si>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</si>
  <si>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</si>
  <si>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</si>
  <si>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</si>
  <si>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</si>
  <si>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</si>
  <si>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</si>
  <si>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</si>
  <si>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</si>
  <si>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</si>
  <si>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</si>
  <si>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</si>
  <si>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</si>
  <si>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</si>
  <si>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</si>
  <si>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</si>
  <si>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</si>
  <si>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</si>
  <si>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</si>
  <si>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</si>
  <si>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</si>
  <si>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</si>
  <si>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</si>
  <si>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</si>
  <si>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</si>
  <si>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</si>
  <si>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</si>
  <si>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</si>
  <si>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</si>
  <si>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</si>
  <si>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</si>
  <si>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</si>
  <si>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</si>
  <si>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</si>
  <si>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</si>
  <si>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</si>
  <si>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</si>
  <si>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</si>
  <si>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</si>
  <si>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</si>
  <si>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</si>
  <si>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</si>
  <si>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</si>
  <si>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</si>
  <si>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</si>
  <si>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</si>
  <si>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</si>
  <si>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</si>
  <si>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</si>
  <si>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</si>
  <si>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</si>
  <si>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</si>
  <si>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</si>
  <si>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</si>
  <si>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</si>
  <si>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</si>
  <si>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</si>
  <si>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</si>
  <si>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</si>
  <si>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</si>
  <si>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</si>
  <si>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</si>
  <si>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</si>
  <si>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</si>
  <si>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</si>
  <si>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</si>
  <si>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</si>
  <si>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</si>
  <si>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</si>
  <si>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</si>
  <si>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</si>
  <si>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</si>
  <si>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</si>
  <si>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</si>
  <si>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</si>
  <si>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</si>
  <si>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</si>
  <si>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</si>
  <si>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</si>
  <si>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</si>
  <si>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</si>
  <si>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</si>
  <si>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</si>
  <si>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</si>
  <si>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</si>
  <si>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</si>
  <si>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</si>
  <si>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</si>
  <si>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</si>
  <si>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</si>
  <si>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</si>
  <si>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</si>
  <si>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</si>
  <si>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</si>
  <si>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</si>
  <si>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</si>
  <si>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</si>
  <si>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</si>
  <si>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</si>
  <si>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</si>
  <si>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</si>
  <si>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</si>
  <si>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</si>
  <si>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</si>
  <si>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</si>
  <si>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</si>
  <si>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</si>
  <si>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</si>
  <si>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</si>
  <si>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</si>
  <si>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</si>
  <si>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</si>
  <si>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</si>
  <si>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</si>
  <si>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</si>
  <si>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</si>
  <si>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</si>
  <si>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</si>
  <si>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</si>
  <si>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</si>
  <si>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</si>
  <si>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</si>
  <si>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</si>
  <si>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</si>
  <si>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</si>
  <si>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</si>
  <si>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</si>
  <si>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</si>
  <si>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</si>
  <si>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</si>
  <si>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</si>
  <si>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</si>
  <si>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</si>
  <si>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</si>
  <si>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</si>
  <si>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</si>
  <si>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</si>
  <si>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</si>
  <si>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</si>
  <si>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</si>
  <si>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</si>
  <si>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</si>
  <si>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</si>
  <si>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</si>
  <si>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</si>
  <si>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</si>
  <si>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</si>
  <si>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</si>
  <si>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</si>
  <si>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</si>
  <si>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</si>
  <si>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</si>
  <si>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</si>
  <si>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</si>
  <si>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</si>
  <si>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</si>
  <si>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</si>
  <si>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</si>
  <si>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</si>
  <si>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</si>
  <si>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</si>
  <si>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</si>
  <si>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</si>
  <si>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</si>
  <si>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</si>
  <si>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</si>
  <si>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</si>
  <si>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</si>
  <si>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</si>
  <si>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</si>
  <si>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</si>
  <si>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</si>
  <si>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</si>
  <si>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</si>
  <si>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</si>
  <si>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</si>
  <si>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</si>
  <si>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</si>
  <si>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</si>
  <si>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</si>
  <si>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</si>
  <si>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</si>
  <si>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</si>
  <si>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</si>
  <si>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</si>
  <si>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</si>
  <si>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</si>
  <si>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</si>
  <si>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</si>
  <si>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</si>
  <si>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</si>
  <si>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</si>
  <si>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</si>
  <si>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</si>
  <si>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</si>
  <si>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</si>
  <si>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</si>
  <si>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</si>
  <si>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</si>
  <si>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</si>
  <si>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</si>
  <si>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</si>
  <si>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</si>
  <si>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</si>
  <si>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</si>
  <si>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</si>
  <si>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</si>
  <si>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</si>
  <si>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</si>
  <si>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</si>
  <si>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</si>
  <si>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</si>
  <si>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</si>
  <si>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</si>
  <si>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</si>
  <si>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</si>
  <si>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</si>
  <si>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</si>
  <si>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</si>
  <si>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</si>
  <si>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</si>
  <si>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</si>
  <si>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</si>
  <si>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</si>
  <si>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</si>
  <si>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</si>
  <si>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</si>
  <si>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</si>
  <si>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</si>
  <si>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</si>
  <si>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</si>
  <si>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</si>
  <si>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</si>
  <si>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</si>
  <si>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</si>
  <si>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</si>
  <si>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</si>
  <si>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</si>
  <si>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</si>
  <si>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</si>
  <si>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</si>
  <si>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</si>
  <si>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</si>
  <si>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</si>
  <si>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</si>
  <si>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</si>
  <si>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</si>
  <si>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</si>
  <si>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</si>
  <si>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</si>
  <si>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</si>
  <si>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</si>
  <si>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</si>
  <si>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</si>
  <si>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</si>
  <si>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</si>
  <si>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</si>
  <si>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</si>
  <si>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</si>
  <si>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</si>
  <si>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</si>
  <si>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</si>
  <si>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</si>
  <si>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</si>
  <si>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</si>
  <si>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</si>
  <si>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</si>
  <si>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</si>
  <si>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</si>
  <si>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</si>
  <si>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</si>
  <si>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</si>
  <si>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</si>
  <si>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</si>
  <si>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</si>
  <si>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</si>
  <si>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</si>
  <si>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</si>
  <si>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</si>
  <si>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</si>
  <si>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</si>
  <si>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</si>
  <si>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</si>
  <si>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</si>
  <si>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</si>
  <si>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</si>
  <si>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</si>
  <si>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</si>
  <si>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</si>
  <si>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</si>
  <si>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</si>
  <si>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</si>
  <si>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</si>
  <si>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</si>
  <si>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</si>
  <si>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</si>
  <si>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</si>
  <si>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</si>
  <si>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</si>
  <si>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</si>
  <si>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</si>
  <si>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</si>
  <si>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</si>
  <si>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</si>
  <si>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</si>
  <si>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</si>
  <si>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</si>
  <si>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</si>
  <si>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</si>
  <si>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</si>
  <si>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</si>
  <si>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</si>
  <si>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</si>
  <si>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</si>
  <si>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</si>
  <si>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</si>
  <si>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</si>
  <si>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</si>
  <si>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</si>
  <si>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</si>
  <si>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</si>
  <si>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</si>
  <si>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</si>
  <si>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</si>
  <si>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</si>
  <si>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</si>
  <si>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</si>
  <si>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</si>
  <si>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</si>
  <si>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</si>
  <si>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</si>
  <si>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</si>
  <si>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</si>
  <si>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</si>
  <si>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</si>
  <si>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</si>
  <si>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</si>
  <si>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</si>
  <si>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</si>
  <si>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</si>
  <si>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</si>
  <si>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</si>
  <si>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</si>
  <si>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</si>
  <si>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</si>
  <si>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</si>
  <si>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</si>
  <si>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</si>
  <si>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</si>
  <si>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</si>
  <si>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</si>
  <si>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</si>
  <si>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</si>
  <si>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</si>
  <si>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</si>
  <si>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</si>
  <si>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</si>
  <si>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</si>
  <si>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</si>
  <si>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</si>
  <si>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</si>
  <si>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</si>
  <si>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</si>
  <si>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</si>
  <si>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</si>
  <si>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</si>
  <si>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</si>
  <si>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</si>
  <si>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</si>
  <si>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</si>
  <si>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</si>
  <si>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</si>
  <si>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</si>
  <si>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</si>
  <si>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</si>
  <si>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</si>
  <si>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</si>
  <si>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</si>
  <si>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</si>
  <si>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</si>
  <si>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</si>
  <si>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</si>
  <si>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</si>
  <si>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</si>
  <si>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</si>
  <si>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</si>
  <si>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</si>
  <si>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</si>
  <si>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</si>
  <si>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</si>
  <si>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</si>
  <si>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</si>
  <si>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</si>
  <si>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</si>
  <si>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</si>
  <si>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</si>
  <si>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</si>
  <si>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</si>
  <si>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</si>
  <si>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</si>
  <si>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</si>
  <si>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</si>
  <si>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</si>
  <si>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</si>
  <si>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</si>
  <si>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</si>
  <si>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</si>
  <si>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</si>
  <si>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</si>
  <si>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</si>
  <si>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</si>
  <si>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</si>
  <si>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</si>
  <si>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</si>
  <si>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</si>
  <si>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</si>
  <si>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</si>
  <si>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</si>
  <si>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</si>
  <si>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</si>
  <si>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</si>
  <si>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</si>
  <si>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</si>
  <si>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</si>
  <si>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</si>
  <si>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</si>
  <si>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</si>
  <si>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</si>
  <si>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</si>
  <si>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</si>
  <si>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</si>
  <si>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</si>
  <si>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</si>
  <si>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</si>
  <si>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</si>
  <si>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</si>
  <si>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</si>
  <si>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</si>
  <si>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</si>
  <si>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</si>
  <si>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</si>
  <si>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</si>
  <si>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</si>
  <si>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</si>
  <si>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</si>
  <si>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</si>
  <si>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</si>
  <si>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</si>
  <si>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</si>
  <si>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</si>
  <si>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</si>
  <si>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</si>
  <si>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</si>
  <si>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</si>
  <si>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</si>
  <si>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</si>
  <si>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</si>
  <si>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</si>
  <si>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</si>
  <si>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</si>
  <si>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</si>
  <si>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</si>
  <si>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</si>
  <si>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</si>
  <si>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</si>
  <si>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</si>
  <si>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</si>
  <si>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</si>
  <si>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</si>
  <si>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</si>
  <si>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</si>
  <si>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</si>
  <si>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</si>
  <si>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</si>
  <si>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</si>
  <si>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</si>
  <si>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</si>
  <si>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</si>
  <si>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</si>
  <si>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</si>
  <si>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</si>
  <si>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</si>
  <si>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</si>
  <si>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</si>
  <si>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</si>
  <si>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</si>
  <si>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</si>
  <si>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</si>
  <si>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</si>
  <si>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</si>
  <si>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</si>
  <si>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</si>
  <si>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</si>
  <si>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</si>
  <si>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</si>
  <si>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</si>
  <si>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</si>
  <si>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</si>
  <si>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</si>
  <si>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</si>
  <si>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</si>
  <si>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</si>
  <si>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</si>
  <si>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</si>
  <si>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</si>
  <si>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</si>
  <si>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</si>
  <si>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</si>
  <si>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</si>
  <si>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</si>
  <si>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</si>
  <si>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</si>
  <si>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</si>
  <si>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</si>
  <si>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</si>
  <si>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</si>
  <si>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</si>
  <si>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</si>
  <si>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</si>
  <si>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</si>
  <si>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</si>
  <si>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</si>
  <si>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</si>
  <si>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</si>
  <si>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</si>
  <si>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</si>
  <si>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</si>
  <si>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</si>
  <si>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</si>
  <si>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</si>
  <si>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</si>
  <si>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</si>
  <si>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</si>
  <si>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</si>
  <si>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</si>
  <si>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</si>
  <si>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</si>
  <si>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</si>
  <si>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</si>
  <si>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</si>
  <si>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</si>
  <si>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</si>
  <si>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</si>
  <si>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</si>
  <si>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</si>
  <si>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</si>
  <si>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</si>
  <si>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</si>
  <si>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</si>
  <si>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</si>
  <si>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</si>
  <si>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</si>
  <si>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</si>
  <si>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</si>
  <si>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</si>
  <si>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</si>
  <si>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</si>
  <si>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</si>
  <si>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</si>
  <si>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</si>
  <si>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</si>
  <si>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</si>
  <si>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</si>
  <si>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</si>
  <si>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</si>
  <si>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</si>
  <si>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</si>
  <si>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</si>
  <si>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</si>
  <si>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</si>
  <si>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</si>
  <si>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</si>
  <si>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</si>
  <si>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</si>
  <si>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</si>
  <si>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</si>
  <si>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</si>
  <si>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</si>
  <si>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</si>
  <si>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</si>
  <si>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</si>
  <si>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</si>
  <si>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</si>
  <si>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</si>
  <si>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</si>
  <si>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</si>
  <si>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</si>
  <si>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</si>
  <si>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</si>
  <si>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</si>
  <si>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</si>
  <si>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</si>
  <si>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</si>
  <si>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</si>
  <si>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</si>
  <si>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</si>
  <si>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</si>
  <si>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</si>
  <si>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</si>
  <si>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</si>
  <si>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</si>
  <si>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</si>
  <si>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</si>
  <si>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</si>
  <si>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</si>
  <si>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</si>
  <si>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</si>
  <si>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</si>
  <si>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</si>
  <si>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</si>
  <si>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</si>
  <si>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</si>
  <si>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</si>
  <si>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</si>
  <si>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</si>
  <si>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</si>
  <si>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</si>
  <si>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</si>
  <si>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</si>
  <si>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</si>
  <si>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</si>
  <si>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</si>
  <si>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</si>
  <si>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</si>
  <si>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</si>
  <si>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</si>
  <si>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</si>
  <si>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</si>
  <si>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</si>
  <si>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</si>
  <si>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</si>
  <si>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</si>
  <si>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</si>
  <si>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</si>
  <si>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</si>
  <si>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</si>
  <si>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</si>
  <si>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</si>
  <si>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</si>
  <si>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</si>
  <si>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</si>
  <si>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</si>
  <si>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</si>
  <si>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</si>
  <si>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</si>
  <si>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</si>
  <si>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</si>
  <si>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</si>
  <si>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</si>
  <si>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</si>
  <si>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</si>
  <si>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</si>
  <si>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</si>
  <si>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</si>
  <si>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</si>
  <si>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</si>
  <si>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</si>
  <si>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</si>
  <si>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</si>
  <si>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</si>
  <si>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</si>
  <si>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</si>
  <si>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</si>
  <si>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</si>
  <si>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</si>
  <si>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</si>
  <si>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</si>
  <si>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</si>
  <si>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</si>
  <si>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</si>
  <si>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</si>
  <si>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</si>
  <si>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</si>
  <si>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</si>
  <si>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</si>
  <si>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</si>
  <si>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</si>
  <si>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</si>
  <si>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</si>
  <si>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</si>
  <si>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</si>
  <si>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</si>
  <si>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</si>
  <si>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</si>
  <si>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</si>
  <si>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</si>
  <si>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</si>
  <si>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</si>
  <si>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</si>
  <si>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</si>
  <si>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</si>
  <si>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</si>
  <si>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</si>
  <si>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</si>
  <si>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</si>
  <si>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</si>
  <si>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</si>
  <si>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</si>
  <si>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</si>
  <si>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</si>
  <si>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</si>
  <si>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</si>
  <si>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</si>
  <si>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</si>
  <si>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</si>
  <si>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</si>
  <si>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</si>
  <si>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</si>
  <si>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</si>
  <si>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</si>
  <si>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</si>
  <si>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</si>
  <si>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</si>
  <si>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</si>
  <si>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</si>
  <si>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</si>
  <si>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</si>
  <si>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</si>
  <si>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</si>
  <si>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</si>
  <si>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</si>
  <si>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</si>
  <si>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</si>
  <si>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</si>
  <si>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</si>
  <si>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</si>
  <si>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</si>
  <si>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</si>
  <si>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</si>
  <si>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</si>
  <si>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</si>
  <si>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</si>
  <si>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</si>
  <si>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</si>
  <si>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</si>
  <si>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</si>
  <si>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</si>
  <si>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</si>
  <si>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</si>
  <si>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</si>
  <si>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</si>
  <si>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</si>
  <si>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</si>
  <si>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</si>
  <si>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</si>
  <si>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</si>
  <si>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</si>
  <si>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</si>
  <si>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</si>
  <si>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</si>
  <si>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</si>
  <si>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</si>
  <si>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</si>
  <si>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</si>
  <si>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</si>
  <si>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</si>
  <si>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</si>
  <si>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</si>
  <si>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</si>
  <si>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</si>
  <si>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</si>
  <si>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</si>
  <si>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</si>
  <si>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</si>
  <si>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</si>
  <si>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</si>
  <si>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</si>
  <si>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</si>
  <si>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</si>
  <si>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</si>
  <si>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</si>
  <si>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</si>
  <si>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</si>
  <si>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</si>
  <si>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</si>
  <si>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</si>
  <si>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</si>
  <si>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</si>
  <si>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</si>
  <si>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</si>
  <si>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</si>
  <si>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</si>
  <si>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</si>
  <si>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</si>
  <si>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</si>
  <si>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</si>
  <si>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</si>
  <si>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</si>
  <si>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</si>
  <si>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</si>
  <si>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</si>
  <si>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</si>
  <si>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</si>
  <si>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</si>
  <si>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</si>
  <si>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</si>
  <si>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</si>
  <si>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</si>
  <si>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</si>
  <si>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</si>
  <si>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</si>
  <si>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</si>
  <si>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</si>
  <si>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</si>
  <si>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</si>
  <si>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</si>
  <si>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</si>
  <si>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</si>
  <si>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</si>
  <si>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</si>
  <si>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</si>
  <si>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</si>
  <si>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</si>
  <si>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</si>
  <si>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</si>
  <si>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</si>
  <si>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</si>
  <si>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</si>
  <si>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</si>
  <si>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</si>
  <si>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</si>
  <si>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</si>
  <si>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</si>
  <si>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</si>
  <si>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</si>
  <si>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</si>
  <si>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</si>
  <si>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</si>
  <si>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</si>
  <si>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</si>
  <si>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</si>
  <si>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</si>
  <si>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</si>
  <si>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</si>
  <si>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</si>
  <si>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</si>
  <si>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</si>
  <si>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</si>
  <si>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</si>
  <si>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</si>
  <si>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</si>
  <si>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</si>
  <si>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</si>
  <si>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</si>
  <si>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</si>
  <si>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</si>
  <si>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</si>
  <si>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</si>
  <si>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</si>
  <si>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</si>
  <si>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</si>
  <si>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</si>
  <si>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</si>
  <si>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</si>
  <si>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</si>
  <si>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</si>
  <si>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</si>
  <si>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</si>
  <si>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</si>
  <si>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</si>
  <si>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</si>
  <si>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</si>
  <si>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</si>
  <si>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</si>
  <si>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</si>
  <si>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</si>
  <si>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</si>
  <si>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</si>
  <si>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</si>
  <si>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</si>
  <si>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</si>
  <si>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</si>
  <si>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</si>
  <si>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</si>
  <si>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</si>
  <si>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</si>
  <si>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</si>
  <si>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</si>
  <si>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</si>
  <si>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</si>
  <si>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</si>
  <si>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</si>
  <si>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</si>
  <si>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</si>
  <si>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</si>
  <si>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</si>
  <si>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</si>
  <si>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</si>
  <si>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</si>
  <si>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</si>
  <si>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</si>
  <si>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</si>
  <si>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</si>
  <si>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</si>
  <si>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</si>
  <si>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</si>
  <si>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</si>
  <si>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</si>
  <si>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</si>
  <si>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</si>
  <si>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</si>
  <si>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</si>
  <si>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</si>
  <si>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</si>
  <si>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</si>
  <si>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</si>
  <si>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</si>
  <si>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</si>
  <si>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</si>
  <si>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</si>
  <si>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</si>
  <si>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</si>
  <si>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</si>
  <si>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</si>
  <si>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</si>
  <si>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</si>
  <si>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</si>
  <si>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</si>
  <si>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</si>
  <si>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</si>
  <si>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</si>
  <si>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</si>
  <si>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</si>
  <si>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</si>
  <si>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</si>
  <si>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</si>
  <si>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</si>
  <si>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</si>
  <si>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</si>
  <si>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</si>
  <si>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</si>
  <si>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</si>
  <si>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</si>
  <si>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</si>
  <si>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</si>
  <si>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</si>
  <si>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</si>
  <si>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</si>
  <si>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</si>
  <si>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</si>
  <si>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</si>
  <si>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</si>
  <si>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</si>
  <si>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</si>
  <si>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</si>
  <si>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</si>
  <si>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</si>
  <si>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</si>
  <si>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</si>
  <si>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</si>
  <si>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</si>
  <si>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</si>
  <si>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</si>
  <si>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</si>
  <si>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</si>
  <si>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</si>
  <si>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</si>
  <si>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</si>
  <si>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</si>
  <si>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</si>
  <si>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</si>
  <si>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</si>
  <si>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</si>
  <si>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</si>
  <si>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</si>
  <si>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</si>
  <si>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</si>
  <si>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</si>
  <si>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</si>
  <si>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</si>
  <si>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</si>
  <si>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</si>
  <si>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</si>
  <si>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</si>
  <si>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</si>
  <si>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</si>
  <si>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</si>
  <si>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</si>
  <si>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</si>
  <si>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</si>
  <si>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</si>
  <si>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</si>
  <si>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</si>
  <si>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</si>
  <si>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</si>
  <si>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</si>
  <si>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</si>
  <si>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</si>
  <si>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</si>
  <si>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</si>
  <si>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</si>
  <si>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</si>
  <si>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</si>
  <si>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</si>
  <si>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</si>
  <si>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</si>
  <si>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</si>
  <si>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</si>
  <si>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</si>
  <si>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</si>
  <si>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</si>
  <si>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</si>
  <si>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</si>
  <si>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</si>
  <si>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</si>
  <si>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</si>
  <si>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</si>
  <si>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</si>
  <si>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</si>
  <si>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</si>
  <si>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</si>
  <si>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</si>
  <si>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</si>
  <si>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</si>
  <si>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</si>
  <si>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</si>
  <si>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</si>
  <si>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</si>
  <si>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</si>
  <si>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</si>
  <si>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</si>
  <si>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</si>
  <si>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</si>
  <si>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</si>
  <si>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</si>
  <si>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</si>
  <si>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</si>
  <si>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</si>
  <si>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</si>
  <si>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</si>
  <si>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</si>
  <si>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</si>
  <si>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</si>
  <si>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</si>
  <si>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</si>
  <si>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</si>
  <si>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</si>
  <si>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</si>
  <si>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</si>
  <si>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</si>
  <si>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</si>
  <si>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</si>
  <si>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</si>
  <si>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</si>
  <si>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</si>
  <si>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</si>
  <si>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</si>
  <si>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</si>
  <si>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</si>
  <si>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</si>
  <si>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</si>
  <si>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</si>
  <si>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</si>
  <si>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</si>
  <si>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</si>
  <si>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</si>
  <si>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</si>
  <si>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</si>
  <si>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</si>
  <si>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</si>
  <si>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</si>
  <si>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</si>
  <si>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</si>
  <si>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</si>
  <si>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</si>
  <si>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</si>
  <si>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</si>
  <si>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</si>
  <si>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</si>
  <si>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</si>
  <si>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</si>
  <si>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</si>
  <si>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</si>
  <si>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</si>
  <si>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</si>
  <si>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</si>
  <si>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</si>
  <si>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</si>
  <si>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</si>
  <si>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</si>
  <si>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</si>
  <si>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</si>
  <si>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</si>
  <si>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</si>
  <si>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</si>
  <si>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</si>
  <si>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</si>
  <si>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</si>
  <si>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</si>
  <si>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</si>
  <si>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</si>
  <si>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</si>
  <si>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</si>
  <si>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</si>
  <si>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</si>
  <si>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</si>
  <si>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</si>
  <si>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</si>
  <si>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</si>
  <si>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</si>
  <si>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</si>
  <si>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</si>
  <si>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</si>
  <si>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</si>
  <si>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</si>
  <si>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</si>
  <si>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</si>
  <si>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</si>
  <si>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</si>
  <si>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</si>
  <si>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</si>
  <si>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</si>
  <si>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</si>
  <si>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</si>
  <si>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</si>
  <si>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</si>
  <si>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</si>
  <si>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</si>
  <si>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</si>
  <si>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</si>
  <si>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</si>
  <si>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</si>
  <si>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</si>
  <si>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</si>
  <si>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</si>
  <si>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</si>
  <si>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</si>
  <si>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</si>
  <si>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</si>
  <si>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</si>
  <si>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</si>
  <si>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</si>
  <si>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</si>
  <si>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</si>
  <si>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</si>
  <si>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</si>
  <si>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</si>
  <si>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</si>
  <si>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</si>
  <si>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</si>
  <si>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</si>
  <si>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</si>
  <si>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</si>
  <si>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</si>
  <si>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</si>
  <si>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</si>
  <si>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</si>
  <si>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</si>
  <si>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</si>
  <si>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</si>
  <si>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</si>
  <si>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</si>
  <si>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</si>
  <si>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</si>
  <si>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</si>
  <si>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</si>
  <si>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</si>
  <si>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</si>
  <si>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</si>
  <si>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</si>
  <si>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</si>
  <si>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</si>
  <si>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</si>
  <si>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</si>
  <si>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</si>
  <si>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</si>
  <si>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</si>
  <si>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</si>
  <si>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</si>
  <si>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</si>
  <si>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</si>
  <si>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</si>
  <si>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</si>
  <si>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</si>
  <si>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</si>
  <si>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</si>
  <si>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</si>
  <si>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</si>
  <si>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</si>
  <si>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</si>
  <si>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</si>
  <si>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</si>
  <si>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</si>
  <si>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</si>
  <si>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</si>
  <si>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</si>
  <si>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</si>
  <si>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</si>
  <si>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</si>
  <si>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</si>
  <si>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</si>
  <si>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</si>
  <si>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</si>
  <si>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</si>
  <si>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</si>
  <si>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</si>
  <si>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</si>
  <si>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</si>
  <si>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</si>
  <si>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</si>
  <si>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</si>
  <si>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</si>
  <si>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</si>
  <si>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</si>
  <si>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</si>
  <si>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</si>
  <si>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</si>
  <si>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</si>
  <si>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</si>
  <si>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</si>
  <si>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</si>
  <si>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</si>
  <si>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</si>
  <si>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</si>
  <si>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</si>
  <si>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</si>
  <si>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</si>
  <si>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</si>
  <si>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</si>
  <si>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</si>
  <si>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</si>
  <si>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</si>
  <si>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</si>
  <si>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</si>
  <si>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</si>
  <si>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</si>
  <si>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</si>
  <si>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</si>
  <si>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</si>
  <si>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</si>
  <si>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</si>
  <si>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</si>
  <si>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</si>
  <si>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</si>
  <si>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</si>
  <si>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</si>
  <si>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</si>
  <si>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</si>
  <si>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</si>
  <si>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</si>
  <si>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</si>
  <si>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</si>
  <si>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</si>
  <si>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</si>
  <si>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</si>
  <si>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</si>
  <si>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</si>
  <si>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</si>
  <si>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</si>
  <si>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</si>
  <si>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</si>
  <si>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</si>
  <si>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</si>
  <si>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</si>
  <si>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</si>
  <si>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</si>
  <si>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</si>
  <si>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</si>
  <si>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</si>
  <si>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</si>
  <si>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</si>
  <si>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</si>
  <si>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</si>
  <si>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</si>
  <si>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</si>
  <si>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</si>
  <si>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</si>
  <si>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</si>
  <si>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</si>
  <si>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</si>
  <si>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</si>
  <si>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</si>
  <si>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</si>
  <si>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</si>
  <si>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</si>
  <si>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</si>
  <si>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</si>
  <si>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</si>
  <si>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</si>
  <si>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</si>
  <si>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</si>
  <si>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</si>
  <si>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</si>
  <si>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</si>
  <si>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</si>
  <si>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</si>
  <si>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</si>
  <si>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</si>
  <si>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</si>
  <si>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</si>
  <si>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</si>
  <si>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</si>
  <si>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</si>
  <si>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</si>
  <si>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</si>
  <si>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</si>
  <si>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</si>
  <si>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</si>
  <si>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</si>
  <si>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</si>
  <si>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</si>
  <si>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</si>
  <si>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</si>
  <si>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</si>
  <si>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</si>
  <si>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</si>
  <si>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</si>
  <si>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</si>
  <si>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</si>
  <si>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</si>
  <si>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</si>
  <si>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</si>
  <si>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</si>
  <si>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</si>
  <si>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</si>
  <si>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</si>
  <si>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</si>
  <si>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</si>
  <si>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</si>
  <si>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</si>
  <si>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</si>
  <si>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</si>
  <si>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</si>
  <si>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</si>
  <si>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</si>
  <si>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</si>
  <si>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</si>
  <si>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</si>
  <si>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</si>
  <si>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</si>
  <si>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</si>
  <si>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</si>
  <si>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</si>
  <si>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</si>
  <si>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</si>
  <si>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</si>
  <si>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</si>
  <si>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</si>
  <si>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</si>
  <si>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</si>
  <si>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</si>
  <si>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</si>
  <si>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</si>
  <si>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</si>
  <si>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</si>
  <si>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</si>
  <si>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</si>
  <si>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</si>
  <si>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</si>
  <si>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</si>
  <si>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</si>
  <si>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</si>
  <si>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</si>
  <si>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</si>
  <si>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</si>
  <si>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</si>
  <si>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</si>
  <si>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</si>
  <si>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</si>
  <si>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</si>
  <si>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</si>
  <si>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</si>
  <si>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</si>
  <si>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</si>
  <si>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</si>
  <si>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</si>
  <si>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</si>
  <si>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</si>
  <si>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</si>
  <si>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</si>
  <si>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</si>
  <si>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</si>
  <si>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</si>
  <si>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</si>
  <si>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</si>
  <si>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</si>
  <si>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</si>
  <si>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</si>
  <si>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</si>
  <si>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</si>
  <si>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</si>
  <si>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</si>
  <si>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</si>
  <si>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</si>
  <si>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</si>
  <si>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</si>
  <si>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</si>
  <si>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</si>
  <si>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</si>
  <si>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</si>
  <si>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</si>
  <si>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</si>
  <si>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</si>
  <si>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</si>
  <si>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</si>
  <si>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</si>
  <si>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</si>
  <si>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</si>
  <si>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</si>
  <si>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</si>
  <si>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</si>
  <si>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</si>
  <si>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</si>
  <si>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</si>
  <si>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</si>
  <si>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</si>
  <si>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</si>
  <si>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</si>
  <si>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</si>
  <si>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</si>
  <si>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</si>
  <si>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</si>
  <si>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</si>
  <si>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</si>
  <si>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</si>
  <si>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</si>
  <si>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</si>
  <si>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</si>
  <si>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</si>
  <si>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</si>
  <si>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</si>
  <si>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</si>
  <si>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</si>
  <si>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</si>
  <si>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</si>
  <si>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</si>
  <si>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</si>
  <si>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</si>
  <si>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</si>
  <si>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</si>
  <si>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</si>
  <si>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</si>
  <si>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</si>
  <si>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</si>
  <si>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</si>
  <si>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</si>
  <si>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</si>
  <si>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</si>
  <si>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</si>
  <si>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</si>
  <si>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</si>
  <si>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</si>
  <si>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</si>
  <si>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</si>
  <si>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</si>
  <si>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</si>
  <si>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</si>
  <si>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</si>
  <si>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</si>
  <si>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</si>
  <si>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</si>
  <si>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</si>
  <si>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</si>
  <si>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</si>
  <si>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</si>
  <si>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</si>
  <si>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</si>
  <si>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</si>
  <si>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</si>
  <si>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</si>
  <si>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</si>
  <si>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</si>
  <si>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</si>
  <si>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</si>
  <si>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</si>
  <si>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</si>
  <si>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</si>
  <si>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</si>
  <si>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</si>
  <si>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</si>
  <si>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</si>
  <si>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</si>
  <si>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</si>
  <si>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</si>
  <si>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</si>
  <si>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</si>
  <si>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</si>
  <si>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</si>
  <si>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</si>
  <si>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</si>
  <si>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</si>
  <si>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</si>
  <si>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</si>
  <si>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</si>
  <si>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</si>
  <si>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</si>
  <si>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</si>
  <si>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</si>
  <si>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</si>
  <si>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</si>
  <si>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</si>
  <si>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</si>
  <si>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</si>
  <si>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</si>
  <si>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</si>
  <si>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</si>
  <si>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</si>
  <si>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</si>
  <si>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</si>
  <si>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</si>
  <si>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</si>
  <si>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</si>
  <si>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</si>
  <si>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</si>
  <si>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</si>
  <si>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</si>
  <si>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</si>
  <si>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</si>
  <si>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</si>
  <si>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</si>
  <si>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</si>
  <si>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</si>
  <si>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</si>
  <si>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</si>
  <si>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</si>
  <si>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</si>
  <si>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</si>
  <si>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</si>
  <si>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</si>
  <si>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</si>
  <si>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</si>
  <si>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</si>
  <si>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</si>
  <si>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</si>
  <si>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</si>
  <si>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</si>
  <si>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</si>
  <si>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</si>
  <si>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</si>
  <si>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</si>
  <si>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</si>
  <si>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</si>
  <si>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</si>
  <si>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</si>
  <si>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</si>
  <si>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</si>
  <si>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</si>
  <si>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</si>
  <si>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</si>
  <si>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</si>
  <si>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</si>
  <si>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</si>
  <si>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</si>
  <si>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</si>
  <si>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</si>
  <si>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</si>
  <si>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</si>
  <si>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</si>
  <si>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</si>
  <si>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</si>
  <si>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</si>
  <si>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</si>
  <si>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</si>
  <si>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</si>
  <si>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</si>
  <si>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</si>
  <si>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</si>
  <si>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</si>
  <si>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</si>
  <si>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</si>
  <si>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</si>
  <si>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</si>
  <si>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</si>
  <si>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</si>
  <si>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</si>
  <si>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</si>
  <si>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</si>
  <si>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</si>
  <si>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</si>
  <si>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</si>
  <si>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</si>
  <si>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</si>
  <si>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</si>
  <si>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</si>
  <si>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</si>
  <si>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</si>
  <si>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</si>
  <si>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</si>
  <si>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</si>
  <si>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</si>
  <si>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</si>
  <si>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</si>
  <si>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</si>
  <si>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</si>
  <si>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</si>
  <si>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</si>
  <si>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</si>
  <si>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</si>
  <si>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</si>
  <si>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</si>
  <si>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</si>
  <si>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</si>
  <si>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</si>
  <si>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</si>
  <si>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</si>
  <si>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</si>
  <si>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</si>
  <si>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</si>
  <si>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</si>
  <si>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</si>
  <si>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</si>
  <si>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</si>
  <si>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</si>
  <si>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</si>
  <si>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</si>
  <si>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</si>
  <si>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</si>
  <si>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</si>
  <si>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</si>
  <si>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</si>
  <si>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</si>
  <si>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</si>
  <si>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</si>
  <si>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</si>
  <si>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</si>
  <si>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</si>
  <si>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</si>
  <si>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</si>
  <si>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</si>
  <si>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</si>
  <si>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</si>
  <si>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</si>
  <si>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</si>
  <si>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</si>
  <si>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</si>
  <si>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</si>
  <si>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</si>
  <si>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</si>
  <si>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</si>
  <si>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</si>
  <si>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</si>
  <si>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</si>
  <si>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</si>
  <si>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</si>
  <si>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</si>
  <si>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</si>
  <si>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</si>
  <si>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</si>
  <si>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</si>
  <si>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</si>
  <si>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</si>
  <si>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</si>
  <si>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</si>
  <si>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</si>
  <si>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</si>
  <si>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</si>
  <si>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</si>
  <si>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</si>
  <si>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</si>
  <si>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</si>
  <si>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</si>
  <si>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</si>
  <si>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</si>
  <si>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</si>
  <si>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</si>
  <si>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</si>
  <si>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</si>
  <si>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</si>
  <si>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</si>
  <si>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</si>
  <si>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</si>
  <si>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</si>
  <si>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</si>
  <si>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</si>
  <si>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</si>
  <si>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</si>
  <si>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</si>
  <si>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</si>
  <si>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</si>
  <si>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</si>
  <si>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</si>
  <si>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</si>
  <si>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</si>
  <si>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</si>
  <si>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</si>
  <si>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</si>
  <si>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</si>
  <si>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</si>
  <si>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</si>
  <si>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</si>
  <si>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</si>
  <si>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</si>
  <si>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</si>
  <si>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</si>
  <si>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</si>
  <si>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</si>
  <si>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</si>
  <si>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</si>
  <si>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</si>
  <si>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</si>
  <si>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</si>
  <si>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</si>
  <si>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</si>
  <si>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</si>
  <si>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</si>
  <si>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</si>
  <si>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</si>
  <si>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</si>
  <si>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</si>
  <si>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</si>
  <si>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</si>
  <si>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</si>
  <si>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</si>
  <si>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</si>
  <si>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</si>
  <si>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</si>
  <si>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</si>
  <si>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</si>
  <si>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</si>
  <si>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</si>
  <si>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</si>
  <si>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</si>
  <si>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</si>
  <si>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</si>
  <si>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</si>
  <si>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</si>
  <si>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</si>
  <si>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</si>
  <si>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</si>
  <si>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</si>
  <si>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</si>
  <si>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</si>
  <si>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</si>
  <si>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</si>
  <si>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</si>
  <si>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</si>
  <si>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</si>
  <si>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</si>
  <si>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</si>
  <si>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</si>
  <si>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</si>
  <si>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</si>
  <si>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</si>
  <si>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</si>
  <si>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</si>
  <si>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</si>
  <si>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</si>
  <si>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</si>
  <si>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</si>
  <si>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</si>
  <si>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</si>
  <si>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</si>
  <si>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</si>
  <si>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</si>
  <si>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</si>
  <si>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</si>
  <si>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</si>
  <si>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</si>
  <si>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</si>
  <si>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</si>
  <si>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</si>
  <si>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</si>
  <si>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</si>
  <si>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</si>
  <si>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</si>
  <si>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</si>
  <si>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</si>
  <si>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</si>
  <si>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</si>
  <si>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</si>
  <si>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</si>
  <si>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</si>
  <si>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</si>
  <si>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</si>
  <si>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</si>
  <si>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</si>
  <si>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</si>
  <si>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</si>
  <si>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</si>
  <si>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</si>
  <si>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</si>
  <si>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</si>
  <si>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</si>
  <si>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</si>
  <si>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</si>
  <si>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</si>
  <si>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</si>
  <si>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</si>
  <si>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</si>
  <si>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</si>
  <si>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</si>
  <si>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</si>
  <si>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</si>
  <si>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</si>
  <si>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</si>
  <si>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</si>
  <si>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</si>
  <si>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</si>
  <si>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</si>
  <si>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</si>
  <si>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</si>
  <si>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</si>
  <si>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</si>
  <si>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</si>
  <si>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</si>
  <si>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</si>
  <si>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30847021</t>
  </si>
  <si>
    <t>ГП ЕАО "ОБЛЭНЕРГОРЕМОНТ ПЛЮС"</t>
  </si>
  <si>
    <t>7901547930</t>
  </si>
  <si>
    <t>790101001</t>
  </si>
  <si>
    <t>03-10-2016 00:00:00</t>
  </si>
  <si>
    <t>26361143</t>
  </si>
  <si>
    <t>ГП ЕАО "Облэнергоремонт"</t>
  </si>
  <si>
    <t>7901014080</t>
  </si>
  <si>
    <t>26-10-2010 00:00:00</t>
  </si>
  <si>
    <t>30350291</t>
  </si>
  <si>
    <t>ГП ЕАО "Ресурс"</t>
  </si>
  <si>
    <t>7904505914</t>
  </si>
  <si>
    <t>790401001</t>
  </si>
  <si>
    <t>25-09-2015 00:00:00</t>
  </si>
  <si>
    <t>ДЕПАРТАМЕНТ ТАРИФОВ И ЦЕН ПРАВИТЕЛЬСТВА ЕВРЕЙСКОЙ АВТОНОМНОЙ ОБЛАСТИ</t>
  </si>
  <si>
    <t>7901101462</t>
  </si>
  <si>
    <t>31438353</t>
  </si>
  <si>
    <t>МУП "Кульдур"</t>
  </si>
  <si>
    <t>7902537170</t>
  </si>
  <si>
    <t>21-08-2020 00:00:00</t>
  </si>
  <si>
    <t>31465899</t>
  </si>
  <si>
    <t>МУП "Прогресс"</t>
  </si>
  <si>
    <t>7900000084</t>
  </si>
  <si>
    <t>790001001</t>
  </si>
  <si>
    <t>17-12-2020 00:00:00</t>
  </si>
  <si>
    <t>31443542</t>
  </si>
  <si>
    <t>МУП "Тепловодоканал"</t>
  </si>
  <si>
    <t>7902537205</t>
  </si>
  <si>
    <t>12-08-2020 00:00:00</t>
  </si>
  <si>
    <t>26412999</t>
  </si>
  <si>
    <t>МУП "Теплотехник"</t>
  </si>
  <si>
    <t>7904504364</t>
  </si>
  <si>
    <t>11-09-2006 00:00:00</t>
  </si>
  <si>
    <t>28878853</t>
  </si>
  <si>
    <t>МУП "Теплоэнерго"</t>
  </si>
  <si>
    <t>7905001370</t>
  </si>
  <si>
    <t>790501001</t>
  </si>
  <si>
    <t>01-01-2015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</si>
  <si>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</si>
  <si>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</si>
  <si>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</si>
  <si>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</si>
  <si>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</si>
  <si>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</si>
  <si>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</si>
  <si>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</si>
  <si>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</si>
  <si>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</si>
  <si>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</si>
  <si>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</si>
  <si>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27908257</t>
  </si>
  <si>
    <t>ООО "Дубовое ЖКХ"</t>
  </si>
  <si>
    <t>7906505116</t>
  </si>
  <si>
    <t>790601001</t>
  </si>
  <si>
    <t>20-08-2012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</si>
  <si>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</si>
  <si>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</si>
  <si>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</si>
  <si>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</si>
  <si>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</si>
  <si>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</si>
  <si>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</si>
  <si>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</si>
  <si>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</si>
  <si>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</si>
  <si>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</si>
  <si>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</si>
  <si>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</si>
  <si>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</si>
  <si>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</si>
  <si>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</si>
  <si>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</si>
  <si>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</si>
  <si>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</si>
  <si>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</si>
  <si>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</si>
  <si>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</si>
  <si>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</si>
  <si>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</si>
  <si>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</si>
  <si>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</si>
  <si>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</si>
  <si>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</si>
  <si>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</si>
  <si>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</si>
  <si>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</si>
  <si>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</si>
  <si>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</si>
  <si>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</si>
  <si>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</si>
  <si>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</si>
  <si>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</si>
  <si>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</si>
  <si>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</si>
  <si>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</si>
  <si>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</si>
  <si>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</si>
  <si>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</si>
  <si>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</si>
  <si>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</si>
  <si>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</si>
  <si>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</si>
  <si>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</si>
  <si>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</si>
  <si>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</si>
  <si>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</si>
  <si>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</si>
  <si>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</si>
  <si>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</si>
  <si>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</si>
  <si>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</si>
  <si>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</si>
  <si>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</si>
  <si>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</si>
  <si>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</si>
  <si>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</si>
  <si>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</si>
  <si>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</si>
  <si>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</si>
  <si>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</si>
  <si>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</si>
  <si>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</si>
  <si>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</si>
  <si>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</si>
  <si>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</si>
  <si>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</si>
  <si>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</si>
  <si>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</si>
  <si>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</si>
  <si>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</si>
  <si>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</si>
  <si>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</si>
  <si>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</si>
  <si>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</si>
  <si>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</si>
  <si>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</si>
  <si>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</si>
  <si>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</si>
  <si>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26375648</t>
  </si>
  <si>
    <t>МУП "Водоканал"</t>
  </si>
  <si>
    <t>7901003190</t>
  </si>
  <si>
    <t>24-10-2002 00:00:00</t>
  </si>
  <si>
    <t>03-03-2025 00:00:00</t>
  </si>
  <si>
    <t>31500234</t>
  </si>
  <si>
    <t>МУП "РК"</t>
  </si>
  <si>
    <t>7900001680</t>
  </si>
  <si>
    <t>19-03-2025 00:00:00</t>
  </si>
  <si>
    <t>31543177</t>
  </si>
  <si>
    <t>ООО "Акварель"</t>
  </si>
  <si>
    <t>2723215178</t>
  </si>
  <si>
    <t>272301001</t>
  </si>
  <si>
    <t>28139980</t>
  </si>
  <si>
    <t>ООО "Горное"</t>
  </si>
  <si>
    <t>7902525707</t>
  </si>
  <si>
    <t>28-01-2013 00:00:00</t>
  </si>
  <si>
    <t>31352540</t>
  </si>
  <si>
    <t>ООО "Источник ДВ"</t>
  </si>
  <si>
    <t>2721243765</t>
  </si>
  <si>
    <t>272124376</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</si>
  <si>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</si>
  <si>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</si>
  <si>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</si>
  <si>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</si>
  <si>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</si>
  <si>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</si>
  <si>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</si>
  <si>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</si>
  <si>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</si>
  <si>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</si>
  <si>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</si>
  <si>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</si>
  <si>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</si>
  <si>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</si>
  <si>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</si>
  <si>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28872748</t>
  </si>
  <si>
    <t>ФКУ "ЛИУ № 2 УФСИН России по ЕАО"</t>
  </si>
  <si>
    <t>7902004479</t>
  </si>
  <si>
    <t>21-11-2014 00:00:00</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</si>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</sst>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14398-05EA-CDAB-6901-32043DB960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8E868-56E8-8678-C598-B444D913991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АО "ДГК" СП "Биробиджанская ТЭЦ"</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3FD98-4758-0EEB-DAB8-81C25E5601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FD042-D698-D18D-2F9F-7FF27493DA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2274F-E59A-6F5F-2C06-79AEC67642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CD758-BDA8-8668-21CC-AE34A6EE56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712E8-1887-A1F4-5F28-F0D68FC3DC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2342C-76C2-E2AA-A38F-AF245C0656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C5C38-3BC8-25B1-03B6-6F5FC3D97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817A7-8583-F94F-1F9D-607D625AEC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 СП "Биробиджанская ТЭЦ"</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D0F68-5A35-93D8-AD64-246F598338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 СП "Биробиджанская ТЭЦ"</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023728-1488-2B51-0AE8-55F739EC7818}" mc:Ignorable="x14ac xr xr2 xr3">
  <sheetPr>
    <tabColor rgb="FFCCCCFF"/>
  </sheetPr>
  <dimension ref="A1:Q79"/>
  <sheetViews>
    <sheetView topLeftCell="C14" showGridLines="0" zoomScale="90" workbookViewId="0">
      <selection activeCell="I35" sqref="I3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7200588-6C08-1BE8-1795-CF197B707B28}"/>
    <hyperlink ref="H17" location="Титульный!H9" display="Как заполнить?" tooltip="Помощь по работе с полями отчётной формы" xr:uid="{9A62A5FC-D4F8-54DE-2357-549B90695228}"/>
    <hyperlink ref="H39" location="Титульный!H9" display="Как заполнить?" tooltip="Помощь по работе с полями отчётной формы" xr:uid="{7EFFABC8-4488-8857-8163-57059ACDF7FF}"/>
    <hyperlink ref="H62" location="Титульный!H9" display="Как заполнить?" tooltip="Помощь по работе с полями отчётной формы" xr:uid="{E0001758-6CBA-85D8-EC95-8E2EDEFCBE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C4058-2A9D-A058-8CD8-17F0FEEA41E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 СП "Биробиджанская ТЭЦ"</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4E008-5B3B-138A-5F18-6730766CEE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AA73B-6548-38C2-E96D-56D6514EE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CB4EBF-A2FC-4A48-B979-E72CACCCED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488A8-6B34-9498-059D-AD718E1A69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11514-DA5D-020C-A0AA-30DE1D1A7C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0CE58-BDBD-B178-1248-EFA9EEBE123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3A742-E212-A298-A158-4E090DFBE0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1BF38-8C92-3DDC-CB08-7493023BB2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64338-6D9A-FDDA-6008-B25B7E6E2F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DFA78-DD44-D114-E3E8-6D28D67DEBC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Биробиджан(99701000)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9CEA8-4E25-8AAF-89B8-1E9410472AF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62714-F274-6299-A7D8-AF988FC5F6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"Биробиджанская ТЭЦ"</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CED9B-FD18-725D-5DD6-A697BFD939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"Биробиджанская ТЭЦ"</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E8F18-32CC-1D58-DB8D-45B9B8AC83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АО "ДГК" СП "Биробиджанская ТЭЦ"</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Горячее водоснабжение</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Биробиджанская ТЭЦ</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568</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550</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550</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550</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572</v>
      </c>
      <c r="C48" s="1639"/>
      <c r="D48" s="1641"/>
      <c r="E48" s="549" t="str">
        <f>FHD_NUM_P_12</f>
        <v/>
      </c>
      <c r="F48" s="1527" t="str">
        <f>FHD_P_12</f>
        <v/>
      </c>
      <c r="G48" s="1881" t="s">
        <v>550</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578</v>
      </c>
      <c r="C82" s="738"/>
      <c r="D82" s="736"/>
      <c r="E82" s="549" t="str">
        <f>FHD_NUM_P_44</f>
        <v/>
      </c>
      <c r="F82" s="1883" t="str">
        <f>FHD_P_44</f>
        <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580</v>
      </c>
      <c r="C91" s="738"/>
      <c r="D91" s="736"/>
      <c r="E91" s="549" t="str">
        <f>FHD_NUM_P_53</f>
        <v>7</v>
      </c>
      <c r="F91" s="1883" t="str">
        <f>FHD_P_53</f>
        <v>Объём приобретаемой холодной воды, используемой для горячего водоснабжения</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hidden="1">
      <c r="A115" s="2376" t="s">
        <v>592</v>
      </c>
      <c r="B115" s="913"/>
      <c r="C115" s="738"/>
      <c r="D115" s="736"/>
      <c r="E115" s="549" t="str">
        <f>FHD_NUM_P_75</f>
        <v/>
      </c>
      <c r="F115" s="1883" t="str">
        <f>FHD_P_75</f>
        <v/>
      </c>
      <c r="G115" s="1879" t="s">
        <v>556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65D28-D0E8-CEB8-E838-F40F5EF6C30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 СП "Биробиджанская ТЭЦ"</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98</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Горячее водоснабжение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Биробиджанская ТЭЦ</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6A378-D1EA-6A3C-5989-0D4544A7695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АО "ДГК" СП "Биробиджанская ТЭЦ"</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104</v>
      </c>
      <c r="K10" s="2371"/>
      <c r="L10" s="2032" t="str">
        <f>IF(L9="","",INDEX(DIFFERENTIATION_UNMERGE_VD,MATCH(L9,DIFFERENTIATION_ID_DIFF,0)))</f>
        <v/>
      </c>
      <c r="M10" s="2032" t="str">
        <f>IF(M9="","",INDEX(DIFFERENTIATION_UNMERGE_VD,MATCH(M9,DIFFERENTIATION_ID_DIFF,0)))</f>
        <v>Горячее водоснабжение</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Биробиджанская ТЭЦ</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9BD3A-C618-C8E8-3388-F0D49CF33C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АО "ДГК" СП "Биробиджанская ТЭЦ"</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108</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109</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8B088-E078-32C3-A228-7287187E5A6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АО "ДГК" СП "Биробиджанская ТЭЦ"</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Горячее водоснабжение</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Биробиджанская ТЭЦ</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108</v>
      </c>
      <c r="F15" s="710" t="s">
        <v>703</v>
      </c>
      <c r="G15" s="1649" t="s">
        <v>550</v>
      </c>
      <c r="H15" s="560"/>
      <c r="I15" s="560"/>
      <c r="J15" s="292" t="s">
        <v>704</v>
      </c>
      <c r="K15" s="546" t="s">
        <v>628</v>
      </c>
      <c r="AF15" s="1634">
        <v>19</v>
      </c>
    </row>
    <row customHeight="1" ht="35.699999999999996">
      <c r="D16" s="1641"/>
      <c r="E16" s="1633" t="s">
        <v>109</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110</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98</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D6098-4E98-77F8-DEC2-1460B197779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АО "ДГК" СП "Биробиджанская ТЭЦ"</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Горячее водоснабжение</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Биробиджанская ТЭЦ</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108</v>
      </c>
      <c r="F15" s="710" t="s">
        <v>774</v>
      </c>
      <c r="G15" s="1660" t="s">
        <v>550</v>
      </c>
      <c r="H15" s="560"/>
      <c r="I15" s="560"/>
      <c r="J15" s="292" t="s">
        <v>775</v>
      </c>
      <c r="K15" s="546" t="s">
        <v>628</v>
      </c>
      <c r="AF15" s="1634">
        <v>19</v>
      </c>
    </row>
    <row customHeight="1" ht="24">
      <c r="D16" s="1641"/>
      <c r="E16" s="1633" t="s">
        <v>109</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110</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25624-210C-D9C8-8138-A61933A1F8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"ДГК" СП "Биробиджанская ТЭЦ"</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Горячее водоснабжение</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Биробиджанская ТЭЦ</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806</v>
      </c>
      <c r="D13" s="956" t="s">
        <v>108</v>
      </c>
      <c r="E13" s="282" t="s">
        <v>807</v>
      </c>
      <c r="F13" s="663" t="s">
        <v>808</v>
      </c>
      <c r="G13" s="560"/>
      <c r="H13" s="664"/>
      <c r="I13" s="560"/>
      <c r="J13" s="664"/>
      <c r="K13" s="292" t="s">
        <v>809</v>
      </c>
      <c r="L13" s="723"/>
      <c r="X13" s="508">
        <v>0</v>
      </c>
    </row>
    <row customHeight="1" ht="22.5" hidden="1">
      <c r="A14" s="2395"/>
      <c r="D14" s="542" t="s">
        <v>109</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110</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hidden="1">
      <c r="A37" s="2395" t="s">
        <v>852</v>
      </c>
      <c r="B37" s="514"/>
      <c r="D37" s="956">
        <v>1</v>
      </c>
      <c r="E37" s="710" t="s">
        <v>853</v>
      </c>
      <c r="F37" s="663" t="s">
        <v>808</v>
      </c>
      <c r="G37" s="560"/>
      <c r="H37" s="522"/>
      <c r="I37" s="560"/>
      <c r="J37" s="522"/>
      <c r="K37" s="292" t="s">
        <v>854</v>
      </c>
      <c r="X37" s="761">
        <v>0</v>
      </c>
    </row>
    <row s="1638" customFormat="1" customHeight="1" ht="22.5" hidden="1">
      <c r="A38" s="2395"/>
      <c r="B38" s="514"/>
      <c r="D38" s="672" t="s">
        <v>109</v>
      </c>
      <c r="E38" s="1035" t="s">
        <v>855</v>
      </c>
      <c r="F38" s="1039" t="s">
        <v>544</v>
      </c>
      <c r="G38" s="1039" t="s">
        <v>544</v>
      </c>
      <c r="H38" s="1033"/>
      <c r="I38" s="1039" t="s">
        <v>544</v>
      </c>
      <c r="J38" s="1033"/>
      <c r="K38" s="1034"/>
      <c r="X38" s="761">
        <v>0</v>
      </c>
    </row>
    <row s="1638" customFormat="1" customHeight="1" ht="33.75" hidden="1">
      <c r="A39" s="2395"/>
      <c r="B39" s="514"/>
      <c r="D39" s="668" t="s">
        <v>710</v>
      </c>
      <c r="E39" s="726" t="s">
        <v>856</v>
      </c>
      <c r="F39" s="663" t="s">
        <v>857</v>
      </c>
      <c r="G39" s="671"/>
      <c r="H39" s="1026"/>
      <c r="I39" s="671"/>
      <c r="J39" s="1026"/>
      <c r="K39" s="292" t="s">
        <v>858</v>
      </c>
      <c r="X39" s="761">
        <v>0</v>
      </c>
    </row>
    <row s="1638" customFormat="1" customHeight="1" ht="33.75" hidden="1">
      <c r="A40" s="2395"/>
      <c r="B40" s="514"/>
      <c r="D40" s="668" t="s">
        <v>713</v>
      </c>
      <c r="E40" s="726" t="s">
        <v>859</v>
      </c>
      <c r="F40" s="1030" t="s">
        <v>860</v>
      </c>
      <c r="G40" s="744"/>
      <c r="H40" s="1026"/>
      <c r="I40" s="744"/>
      <c r="J40" s="1026"/>
      <c r="K40" s="292" t="s">
        <v>861</v>
      </c>
      <c r="X40" s="761">
        <v>0</v>
      </c>
    </row>
    <row s="1638" customFormat="1" customHeight="1" ht="22.5" hidden="1">
      <c r="A41" s="2395"/>
      <c r="B41" s="514"/>
      <c r="D41" s="668" t="s">
        <v>89</v>
      </c>
      <c r="E41" s="725" t="s">
        <v>862</v>
      </c>
      <c r="F41" s="663" t="s">
        <v>544</v>
      </c>
      <c r="G41" s="663" t="s">
        <v>544</v>
      </c>
      <c r="H41" s="1027"/>
      <c r="I41" s="663" t="s">
        <v>544</v>
      </c>
      <c r="J41" s="1027"/>
      <c r="K41" s="305"/>
      <c r="X41" s="761">
        <v>0</v>
      </c>
    </row>
    <row s="1638" customFormat="1" customHeight="1" ht="45" hidden="1">
      <c r="A42" s="2395"/>
      <c r="B42" s="514"/>
      <c r="D42" s="668" t="s">
        <v>322</v>
      </c>
      <c r="E42" s="726" t="s">
        <v>863</v>
      </c>
      <c r="F42" s="663" t="s">
        <v>556</v>
      </c>
      <c r="G42" s="560"/>
      <c r="H42" s="1027"/>
      <c r="I42" s="560"/>
      <c r="J42" s="1027"/>
      <c r="K42" s="305" t="s">
        <v>864</v>
      </c>
      <c r="X42" s="761">
        <v>0</v>
      </c>
    </row>
    <row s="1638" customFormat="1" customHeight="1" ht="45" hidden="1">
      <c r="A43" s="2395"/>
      <c r="B43" s="514"/>
      <c r="D43" s="668" t="s">
        <v>330</v>
      </c>
      <c r="E43" s="670" t="s">
        <v>865</v>
      </c>
      <c r="F43" s="1031" t="s">
        <v>556</v>
      </c>
      <c r="G43" s="745"/>
      <c r="H43" s="1026"/>
      <c r="I43" s="745"/>
      <c r="J43" s="1026"/>
      <c r="K43" s="305" t="s">
        <v>866</v>
      </c>
      <c r="X43" s="761">
        <v>0</v>
      </c>
    </row>
    <row s="1638" customFormat="1" customHeight="1" ht="11.25" hidden="1">
      <c r="A44" s="2395"/>
      <c r="B44" s="514"/>
      <c r="D44" s="668" t="s">
        <v>90</v>
      </c>
      <c r="E44" s="669" t="s">
        <v>867</v>
      </c>
      <c r="F44" s="663" t="s">
        <v>857</v>
      </c>
      <c r="G44" s="671"/>
      <c r="H44" s="1026"/>
      <c r="I44" s="671"/>
      <c r="J44" s="1026"/>
      <c r="K44" s="292"/>
      <c r="X44" s="761">
        <v>0</v>
      </c>
    </row>
    <row s="1638" customFormat="1" customHeight="1" ht="11.25" hidden="1">
      <c r="A45" s="2395"/>
      <c r="B45" s="514"/>
      <c r="D45" s="668" t="s">
        <v>752</v>
      </c>
      <c r="E45" s="670" t="s">
        <v>868</v>
      </c>
      <c r="F45" s="663" t="s">
        <v>857</v>
      </c>
      <c r="G45" s="671"/>
      <c r="H45" s="1026"/>
      <c r="I45" s="671"/>
      <c r="J45" s="1026"/>
      <c r="K45" s="292"/>
      <c r="X45" s="761">
        <v>0</v>
      </c>
    </row>
    <row s="1638" customFormat="1" customHeight="1" ht="11.25" hidden="1">
      <c r="A46" s="2395"/>
      <c r="B46" s="514"/>
      <c r="D46" s="668" t="s">
        <v>794</v>
      </c>
      <c r="E46" s="670" t="s">
        <v>869</v>
      </c>
      <c r="F46" s="663" t="s">
        <v>857</v>
      </c>
      <c r="G46" s="671"/>
      <c r="H46" s="1026"/>
      <c r="I46" s="671"/>
      <c r="J46" s="1026"/>
      <c r="K46" s="292"/>
      <c r="X46" s="761">
        <v>0</v>
      </c>
    </row>
    <row s="1638" customFormat="1" customHeight="1" ht="11.25" hidden="1">
      <c r="A47" s="2395"/>
      <c r="B47" s="514"/>
      <c r="D47" s="668" t="s">
        <v>797</v>
      </c>
      <c r="E47" s="670" t="s">
        <v>870</v>
      </c>
      <c r="F47" s="663" t="s">
        <v>857</v>
      </c>
      <c r="G47" s="671"/>
      <c r="H47" s="1026"/>
      <c r="I47" s="671"/>
      <c r="J47" s="1026"/>
      <c r="K47" s="292"/>
      <c r="X47" s="761">
        <v>0</v>
      </c>
    </row>
    <row s="1638" customFormat="1" customHeight="1" ht="11.25" hidden="1">
      <c r="A48" s="2395"/>
      <c r="B48" s="514"/>
      <c r="D48" s="668" t="s">
        <v>871</v>
      </c>
      <c r="E48" s="674" t="s">
        <v>872</v>
      </c>
      <c r="F48" s="663" t="s">
        <v>857</v>
      </c>
      <c r="G48" s="671"/>
      <c r="H48" s="1026"/>
      <c r="I48" s="671"/>
      <c r="J48" s="1026"/>
      <c r="K48" s="292"/>
      <c r="X48" s="761">
        <v>0</v>
      </c>
    </row>
    <row s="1638" customFormat="1" customHeight="1" ht="11.25" hidden="1">
      <c r="A49" s="2395"/>
      <c r="B49" s="514"/>
      <c r="D49" s="668" t="s">
        <v>873</v>
      </c>
      <c r="E49" s="674" t="s">
        <v>874</v>
      </c>
      <c r="F49" s="663" t="s">
        <v>857</v>
      </c>
      <c r="G49" s="671"/>
      <c r="H49" s="1026"/>
      <c r="I49" s="671"/>
      <c r="J49" s="1026"/>
      <c r="K49" s="292"/>
      <c r="X49" s="761">
        <v>0</v>
      </c>
    </row>
    <row s="1638" customFormat="1" customHeight="1" ht="11.25" hidden="1">
      <c r="A50" s="2395"/>
      <c r="B50" s="514"/>
      <c r="D50" s="668" t="s">
        <v>875</v>
      </c>
      <c r="E50" s="670" t="s">
        <v>876</v>
      </c>
      <c r="F50" s="663" t="s">
        <v>857</v>
      </c>
      <c r="G50" s="671"/>
      <c r="H50" s="1026"/>
      <c r="I50" s="671"/>
      <c r="J50" s="1026"/>
      <c r="K50" s="292"/>
      <c r="X50" s="761">
        <v>0</v>
      </c>
    </row>
    <row s="1638" customFormat="1" customHeight="1" ht="11.25" hidden="1">
      <c r="A51" s="2395"/>
      <c r="B51" s="514"/>
      <c r="D51" s="668" t="s">
        <v>877</v>
      </c>
      <c r="E51" s="670" t="s">
        <v>878</v>
      </c>
      <c r="F51" s="663" t="s">
        <v>857</v>
      </c>
      <c r="G51" s="671"/>
      <c r="H51" s="1026"/>
      <c r="I51" s="671"/>
      <c r="J51" s="1026"/>
      <c r="K51" s="292"/>
      <c r="X51" s="761">
        <v>0</v>
      </c>
    </row>
    <row s="1638" customFormat="1" customHeight="1" ht="45" hidden="1">
      <c r="A52" s="2395"/>
      <c r="B52" s="514"/>
      <c r="D52" s="668" t="s">
        <v>110</v>
      </c>
      <c r="E52" s="669" t="s">
        <v>879</v>
      </c>
      <c r="F52" s="663" t="s">
        <v>857</v>
      </c>
      <c r="G52" s="671"/>
      <c r="H52" s="1026"/>
      <c r="I52" s="671"/>
      <c r="J52" s="1026"/>
      <c r="K52" s="292"/>
      <c r="X52" s="761">
        <v>0</v>
      </c>
    </row>
    <row s="1638" customFormat="1" customHeight="1" ht="11.25" hidden="1">
      <c r="A53" s="2395"/>
      <c r="B53" s="514"/>
      <c r="D53" s="668" t="s">
        <v>311</v>
      </c>
      <c r="E53" s="670" t="s">
        <v>868</v>
      </c>
      <c r="F53" s="663" t="s">
        <v>857</v>
      </c>
      <c r="G53" s="671"/>
      <c r="H53" s="1026"/>
      <c r="I53" s="671"/>
      <c r="J53" s="1026"/>
      <c r="K53" s="292"/>
      <c r="X53" s="761">
        <v>0</v>
      </c>
    </row>
    <row s="1638" customFormat="1" customHeight="1" ht="11.25" hidden="1">
      <c r="A54" s="2395"/>
      <c r="B54" s="514"/>
      <c r="D54" s="668" t="s">
        <v>880</v>
      </c>
      <c r="E54" s="670" t="s">
        <v>869</v>
      </c>
      <c r="F54" s="663" t="s">
        <v>857</v>
      </c>
      <c r="G54" s="671"/>
      <c r="H54" s="1026"/>
      <c r="I54" s="671"/>
      <c r="J54" s="1026"/>
      <c r="K54" s="292"/>
      <c r="X54" s="761">
        <v>0</v>
      </c>
    </row>
    <row s="1638" customFormat="1" customHeight="1" ht="11.25" hidden="1">
      <c r="A55" s="2395"/>
      <c r="B55" s="514"/>
      <c r="D55" s="668" t="s">
        <v>881</v>
      </c>
      <c r="E55" s="670" t="s">
        <v>870</v>
      </c>
      <c r="F55" s="663" t="s">
        <v>857</v>
      </c>
      <c r="G55" s="671"/>
      <c r="H55" s="1026"/>
      <c r="I55" s="671"/>
      <c r="J55" s="1026"/>
      <c r="K55" s="292"/>
      <c r="X55" s="761">
        <v>0</v>
      </c>
    </row>
    <row s="1638" customFormat="1" customHeight="1" ht="11.25" hidden="1">
      <c r="A56" s="2395"/>
      <c r="B56" s="514"/>
      <c r="D56" s="668" t="s">
        <v>882</v>
      </c>
      <c r="E56" s="674" t="s">
        <v>872</v>
      </c>
      <c r="F56" s="663" t="s">
        <v>857</v>
      </c>
      <c r="G56" s="671"/>
      <c r="H56" s="1026"/>
      <c r="I56" s="671"/>
      <c r="J56" s="1026"/>
      <c r="K56" s="292"/>
      <c r="X56" s="761">
        <v>0</v>
      </c>
    </row>
    <row s="1638" customFormat="1" customHeight="1" ht="11.25" hidden="1">
      <c r="A57" s="2395"/>
      <c r="B57" s="514"/>
      <c r="D57" s="668" t="s">
        <v>883</v>
      </c>
      <c r="E57" s="674" t="s">
        <v>874</v>
      </c>
      <c r="F57" s="663" t="s">
        <v>857</v>
      </c>
      <c r="G57" s="671"/>
      <c r="H57" s="1026"/>
      <c r="I57" s="671"/>
      <c r="J57" s="1026"/>
      <c r="K57" s="292"/>
      <c r="X57" s="761">
        <v>0</v>
      </c>
    </row>
    <row s="1638" customFormat="1" customHeight="1" ht="11.25" hidden="1">
      <c r="A58" s="2395"/>
      <c r="B58" s="514"/>
      <c r="D58" s="668" t="s">
        <v>884</v>
      </c>
      <c r="E58" s="670" t="s">
        <v>876</v>
      </c>
      <c r="F58" s="663" t="s">
        <v>857</v>
      </c>
      <c r="G58" s="671"/>
      <c r="H58" s="1026"/>
      <c r="I58" s="671"/>
      <c r="J58" s="1026"/>
      <c r="K58" s="292"/>
      <c r="X58" s="761">
        <v>0</v>
      </c>
    </row>
    <row s="1638" customFormat="1" customHeight="1" ht="11.25" hidden="1">
      <c r="A59" s="2395"/>
      <c r="B59" s="514"/>
      <c r="D59" s="668" t="s">
        <v>885</v>
      </c>
      <c r="E59" s="670" t="s">
        <v>878</v>
      </c>
      <c r="F59" s="663" t="s">
        <v>857</v>
      </c>
      <c r="G59" s="671"/>
      <c r="H59" s="1026"/>
      <c r="I59" s="671"/>
      <c r="J59" s="1026"/>
      <c r="K59" s="292"/>
      <c r="X59" s="761">
        <v>0</v>
      </c>
    </row>
    <row s="1638" customFormat="1" customHeight="1" ht="33.75" hidden="1">
      <c r="A60" s="2395"/>
      <c r="B60" s="514"/>
      <c r="D60" s="668" t="s">
        <v>91</v>
      </c>
      <c r="E60" s="669" t="s">
        <v>886</v>
      </c>
      <c r="F60" s="724" t="s">
        <v>556</v>
      </c>
      <c r="G60" s="745"/>
      <c r="H60" s="1026"/>
      <c r="I60" s="745"/>
      <c r="J60" s="1026"/>
      <c r="K60" s="305" t="s">
        <v>887</v>
      </c>
      <c r="X60" s="761">
        <v>0</v>
      </c>
    </row>
    <row s="1638" customFormat="1" customHeight="1" ht="33.75" hidden="1">
      <c r="A61" s="2395"/>
      <c r="B61" s="514"/>
      <c r="D61" s="668" t="s">
        <v>92</v>
      </c>
      <c r="E61" s="669" t="s">
        <v>888</v>
      </c>
      <c r="F61" s="729" t="s">
        <v>818</v>
      </c>
      <c r="G61" s="671"/>
      <c r="H61" s="1026"/>
      <c r="I61" s="671"/>
      <c r="J61" s="1026"/>
      <c r="K61" s="292"/>
      <c r="X61" s="761">
        <v>0</v>
      </c>
    </row>
    <row s="1638" customFormat="1" customHeight="1" ht="22.5" hidden="1">
      <c r="A62" s="2395"/>
      <c r="B62" s="514" t="s">
        <v>586</v>
      </c>
      <c r="D62" s="668" t="s">
        <v>98</v>
      </c>
      <c r="E62" s="669" t="s">
        <v>889</v>
      </c>
      <c r="F62" s="729" t="s">
        <v>304</v>
      </c>
      <c r="G62" s="385"/>
      <c r="H62" s="1026"/>
      <c r="I62" s="385"/>
      <c r="J62" s="1026"/>
      <c r="K62" s="292" t="s">
        <v>629</v>
      </c>
      <c r="X62" s="761">
        <v>0</v>
      </c>
    </row>
    <row s="1638" customFormat="1" customHeight="1" ht="45" hidden="1">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c r="A65" s="2395" t="s">
        <v>892</v>
      </c>
      <c r="B65" s="514"/>
      <c r="D65" s="668">
        <v>1</v>
      </c>
      <c r="E65" s="747" t="s">
        <v>893</v>
      </c>
      <c r="F65" s="743" t="s">
        <v>808</v>
      </c>
      <c r="G65" s="744"/>
      <c r="H65" s="1032"/>
      <c r="I65" s="744"/>
      <c r="J65" s="1032"/>
      <c r="K65" s="304" t="s">
        <v>894</v>
      </c>
      <c r="X65" s="761">
        <v>0</v>
      </c>
    </row>
    <row s="1638" customFormat="1" customHeight="1" ht="56.25">
      <c r="A66" s="2395"/>
      <c r="B66" s="514"/>
      <c r="D66" s="746" t="s">
        <v>109</v>
      </c>
      <c r="E66" s="710" t="s">
        <v>895</v>
      </c>
      <c r="F66" s="663" t="s">
        <v>544</v>
      </c>
      <c r="G66" s="663" t="s">
        <v>544</v>
      </c>
      <c r="H66" s="522"/>
      <c r="I66" s="663" t="s">
        <v>544</v>
      </c>
      <c r="J66" s="522"/>
      <c r="K66" s="292"/>
      <c r="X66" s="761">
        <v>0</v>
      </c>
    </row>
    <row s="1638" customFormat="1" customHeight="1" ht="33.75">
      <c r="A67" s="2395"/>
      <c r="B67" s="514"/>
      <c r="D67" s="746" t="s">
        <v>707</v>
      </c>
      <c r="E67" s="957" t="s">
        <v>896</v>
      </c>
      <c r="F67" s="663" t="s">
        <v>860</v>
      </c>
      <c r="G67" s="730"/>
      <c r="H67" s="522"/>
      <c r="I67" s="730"/>
      <c r="J67" s="522"/>
      <c r="K67" s="292"/>
      <c r="X67" s="761">
        <v>0</v>
      </c>
    </row>
    <row s="1638" customFormat="1" customHeight="1" ht="22.5">
      <c r="A68" s="2395"/>
      <c r="B68" s="514"/>
      <c r="D68" s="746" t="s">
        <v>305</v>
      </c>
      <c r="E68" s="957" t="s">
        <v>897</v>
      </c>
      <c r="F68" s="663" t="s">
        <v>860</v>
      </c>
      <c r="G68" s="730"/>
      <c r="H68" s="522"/>
      <c r="I68" s="730"/>
      <c r="J68" s="522"/>
      <c r="K68" s="292"/>
      <c r="X68" s="761">
        <v>0</v>
      </c>
    </row>
    <row s="1638" customFormat="1" customHeight="1" ht="22.5">
      <c r="A69" s="2395"/>
      <c r="B69" s="514"/>
      <c r="D69" s="746" t="s">
        <v>308</v>
      </c>
      <c r="E69" s="957" t="s">
        <v>898</v>
      </c>
      <c r="F69" s="724" t="s">
        <v>556</v>
      </c>
      <c r="G69" s="745"/>
      <c r="H69" s="522"/>
      <c r="I69" s="745"/>
      <c r="J69" s="522"/>
      <c r="K69" s="292"/>
      <c r="X69" s="761">
        <v>0</v>
      </c>
    </row>
    <row s="1638" customFormat="1" customHeight="1" ht="22.5">
      <c r="A70" s="2395"/>
      <c r="B70" s="514"/>
      <c r="D70" s="746" t="s">
        <v>727</v>
      </c>
      <c r="E70" s="957" t="s">
        <v>899</v>
      </c>
      <c r="F70" s="724" t="s">
        <v>556</v>
      </c>
      <c r="G70" s="745"/>
      <c r="H70" s="522"/>
      <c r="I70" s="745"/>
      <c r="J70" s="522"/>
      <c r="K70" s="292"/>
      <c r="X70" s="761">
        <v>0</v>
      </c>
    </row>
    <row s="1638" customFormat="1" customHeight="1" ht="22.5">
      <c r="A71" s="2395"/>
      <c r="B71" s="514"/>
      <c r="D71" s="668" t="s">
        <v>89</v>
      </c>
      <c r="E71" s="669" t="s">
        <v>900</v>
      </c>
      <c r="F71" s="663" t="s">
        <v>860</v>
      </c>
      <c r="G71" s="560"/>
      <c r="H71" s="1033"/>
      <c r="I71" s="560"/>
      <c r="J71" s="1033"/>
      <c r="K71" s="305"/>
      <c r="X71" s="761">
        <v>0</v>
      </c>
    </row>
    <row s="1638" customFormat="1" customHeight="1" ht="56.25">
      <c r="A72" s="2395"/>
      <c r="B72" s="514"/>
      <c r="D72" s="668" t="s">
        <v>90</v>
      </c>
      <c r="E72" s="669" t="s">
        <v>901</v>
      </c>
      <c r="F72" s="724" t="s">
        <v>556</v>
      </c>
      <c r="G72" s="745"/>
      <c r="H72" s="1026"/>
      <c r="I72" s="745"/>
      <c r="J72" s="1026"/>
      <c r="K72" s="305"/>
      <c r="X72" s="761">
        <v>0</v>
      </c>
    </row>
    <row s="1638" customFormat="1" customHeight="1" ht="33.75">
      <c r="A73" s="2395"/>
      <c r="B73" s="514"/>
      <c r="D73" s="668" t="s">
        <v>110</v>
      </c>
      <c r="E73" s="669" t="s">
        <v>902</v>
      </c>
      <c r="F73" s="729" t="s">
        <v>818</v>
      </c>
      <c r="G73" s="671"/>
      <c r="H73" s="1026"/>
      <c r="I73" s="671"/>
      <c r="J73" s="1026"/>
      <c r="K73" s="292"/>
      <c r="X73" s="761">
        <v>0</v>
      </c>
    </row>
    <row s="1638" customFormat="1" customHeight="1" ht="22.5">
      <c r="A74" s="2395"/>
      <c r="B74" s="514" t="s">
        <v>586</v>
      </c>
      <c r="D74" s="668" t="s">
        <v>91</v>
      </c>
      <c r="E74" s="669" t="s">
        <v>903</v>
      </c>
      <c r="F74" s="729" t="s">
        <v>304</v>
      </c>
      <c r="G74" s="385"/>
      <c r="H74" s="1026"/>
      <c r="I74" s="385"/>
      <c r="J74" s="1026"/>
      <c r="K74" s="292" t="s">
        <v>629</v>
      </c>
      <c r="X74" s="761">
        <v>0</v>
      </c>
    </row>
    <row s="1638" customFormat="1" customHeight="1" ht="45">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109</v>
      </c>
      <c r="E78" s="669" t="s">
        <v>908</v>
      </c>
      <c r="F78" s="724" t="s">
        <v>808</v>
      </c>
      <c r="G78" s="727"/>
      <c r="H78" s="1026"/>
      <c r="I78" s="727"/>
      <c r="J78" s="1026"/>
      <c r="K78" s="292" t="s">
        <v>909</v>
      </c>
      <c r="X78" s="761">
        <v>0</v>
      </c>
    </row>
    <row s="1638" customFormat="1" customHeight="1" ht="22.5" hidden="1">
      <c r="A79" s="2395"/>
      <c r="B79" s="514"/>
      <c r="D79" s="668" t="s">
        <v>89</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90</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110</v>
      </c>
      <c r="E95" s="669" t="s">
        <v>926</v>
      </c>
      <c r="F95" s="728" t="s">
        <v>556</v>
      </c>
      <c r="G95" s="730"/>
      <c r="H95" s="1026"/>
      <c r="I95" s="730"/>
      <c r="J95" s="1026"/>
      <c r="K95" s="292" t="s">
        <v>927</v>
      </c>
      <c r="X95" s="761">
        <v>0</v>
      </c>
    </row>
    <row s="1638" customFormat="1" customHeight="1" ht="33.75" hidden="1">
      <c r="A96" s="2395"/>
      <c r="B96" s="514"/>
      <c r="D96" s="668" t="s">
        <v>91</v>
      </c>
      <c r="E96" s="669" t="s">
        <v>928</v>
      </c>
      <c r="F96" s="729" t="s">
        <v>818</v>
      </c>
      <c r="G96" s="731"/>
      <c r="H96" s="1026"/>
      <c r="I96" s="731"/>
      <c r="J96" s="1026"/>
      <c r="K96" s="292"/>
      <c r="X96" s="761">
        <v>0</v>
      </c>
    </row>
    <row s="1638" customFormat="1" customHeight="1" ht="22.5" hidden="1">
      <c r="A97" s="2395"/>
      <c r="B97" s="514" t="s">
        <v>586</v>
      </c>
      <c r="D97" s="668" t="s">
        <v>92</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98</v>
      </c>
      <c r="E99" s="669" t="s">
        <v>932</v>
      </c>
      <c r="F99" s="724" t="s">
        <v>304</v>
      </c>
      <c r="G99" s="388"/>
      <c r="H99" s="1026"/>
      <c r="I99" s="388"/>
      <c r="J99" s="1026"/>
      <c r="K99" s="292" t="s">
        <v>629</v>
      </c>
      <c r="X99" s="761">
        <v>0</v>
      </c>
    </row>
    <row s="1638" customFormat="1" customHeight="1" ht="22.5" hidden="1">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4D852-5C06-E358-493C-147FCCB2697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 СП "Биробиджанская ТЭЦ"</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98</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15.75">
      <c r="A13" s="296"/>
      <c r="B13" s="296"/>
      <c r="C13" s="529"/>
      <c r="D13" s="2111" t="s">
        <v>108</v>
      </c>
      <c r="E13" s="2112" t="str">
        <f>INDEX(VD_NAME_LIST,MATCH("4189702",VD_ID_LIST,0))</f>
        <v>Горячее водоснабжение</v>
      </c>
      <c r="F13" s="2115" t="s">
        <v>19</v>
      </c>
      <c r="G13" s="2116"/>
      <c r="H13" s="2117">
        <v>1</v>
      </c>
      <c r="I13" s="2632" t="s">
        <v>22</v>
      </c>
      <c r="J13" s="2110" t="s">
        <v>65</v>
      </c>
      <c r="K13" s="605"/>
      <c r="L13" s="530" t="s">
        <v>108</v>
      </c>
      <c r="M13" s="2633" t="s">
        <v>115</v>
      </c>
      <c r="N13" s="815"/>
      <c r="O13" s="1419" t="s">
        <v>116</v>
      </c>
      <c r="P13" s="1416" t="str">
        <f>$E$13</f>
        <v>Горячее водоснабжение</v>
      </c>
      <c r="Q13" s="1416" t="str">
        <f>IF($F$13="нет","без дифференциации",$I$13)</f>
        <v>без дифференциации</v>
      </c>
      <c r="R13" s="1416" t="str">
        <f>IF($J$13="нет","без дифференциации",M13)</f>
        <v>Биробиджанская ТЭЦ</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3CB95-9698-FA18-6257-3B8A0F4F8F3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"ДГК" СП "Биробиджанская ТЭЦ"</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Горячее водоснабжение</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Биробиджанская ТЭЦ</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25664-261F-F0B8-DF34-871BC249CBB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 СП "Биробиджанская ТЭЦ"</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C3FC8-3905-1EE6-C6F8-EF233445E2E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 СП "Биробиджанская ТЭЦ"</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A5478-8645-EC35-253E-E322354D02C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АО "ДГК" СП "Биробиджанская ТЭЦ"</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108</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109</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B8638-AED4-A958-3118-CBFA260B95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 СП "Биробиджанская ТЭЦ"</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C7508-5F4C-A90A-3F03-C69BEFCBA35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K18" sqref="K1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АО "ДГК" СП "Биробиджанская ТЭЦ"</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Горячее водоснабжение</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Биробиджанская ТЭЦ</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13.3</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1114</v>
      </c>
      <c r="E20" s="691"/>
      <c r="F20" s="512"/>
      <c r="G20" s="512"/>
      <c r="H20" s="512"/>
      <c r="I20" s="1766"/>
      <c r="S20" s="508">
        <v>0</v>
      </c>
    </row>
    <row customHeight="1" ht="29.25">
      <c r="C21" s="454"/>
      <c r="D21" s="542" t="s">
        <v>311</v>
      </c>
      <c r="E21" s="673" t="s">
        <v>1115</v>
      </c>
      <c r="F21" s="1764" t="str">
        <f>IF(TEMPLATE_SPHERE="HEAT","Гкал/час","тыс. куб. м/сутки")</f>
        <v>тыс. куб. м/сутки</v>
      </c>
      <c r="G21" s="683"/>
      <c r="H21" s="683">
        <v>13.3</v>
      </c>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2F1C8-8EA8-E744-B6D8-B6778609D0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АО "ДГК" СП "Биробиджанская ТЭЦ"</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4.699999999999998">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109</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E6EE8-CBD7-0101-9AA2-03F550FF8E4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 СП "Биробиджанская ТЭЦ"</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1136</v>
      </c>
      <c r="M26" s="86">
        <v>14</v>
      </c>
    </row>
    <row customHeight="1" ht="15.75">
      <c r="A27" s="1686" t="s">
        <v>108</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109</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1138</v>
      </c>
      <c r="E33" s="209" t="s">
        <v>1127</v>
      </c>
      <c r="F33" s="201"/>
      <c r="G33" s="260"/>
      <c r="H33" s="201" t="s">
        <v>304</v>
      </c>
      <c r="I33" s="2172" t="s">
        <v>1139</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1140</v>
      </c>
      <c r="E36" s="209" t="s">
        <v>1128</v>
      </c>
      <c r="F36" s="201"/>
      <c r="G36" s="260"/>
      <c r="H36" s="201" t="s">
        <v>304</v>
      </c>
      <c r="I36" s="2146" t="s">
        <v>1141</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882</v>
      </c>
      <c r="E39" s="209" t="s">
        <v>1129</v>
      </c>
      <c r="F39" s="201"/>
      <c r="G39" s="210"/>
      <c r="H39" s="201" t="s">
        <v>304</v>
      </c>
      <c r="I39" s="2172" t="s">
        <v>1142</v>
      </c>
      <c r="L39" s="158" t="s">
        <v>1130</v>
      </c>
      <c r="M39" s="86">
        <v>14</v>
      </c>
    </row>
    <row customHeight="1" ht="15.75">
      <c r="A40" s="1686" t="s">
        <v>110</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FC938-64A8-1D12-E25F-499D5911628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1146</v>
      </c>
      <c r="I20" s="2390"/>
      <c r="J20" s="2436"/>
      <c r="K20" s="2227" t="s">
        <v>301</v>
      </c>
      <c r="L20" s="2227" t="s">
        <v>388</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1150</v>
      </c>
      <c r="N85" s="337"/>
      <c r="AH85" s="377">
        <v>34</v>
      </c>
    </row>
    <row customHeight="1" ht="19.95">
      <c r="A86" s="1783"/>
      <c r="B86" s="1783"/>
      <c r="D86" s="379"/>
      <c r="E86" s="150" t="s">
        <v>89</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96458-2F19-4968-F4E8-D3494A96B7B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 СП "Биробиджанская ТЭЦ"</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72" t="s">
        <v>1153</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A36D8-1B1A-212A-AB68-66797CB2A8D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 СП "Биробиджанская ТЭЦ"</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98</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BC5A8-B2B8-7488-9F0C-694B4724E9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АО "ДГК" СП "Биробиджанская ТЭЦ"</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Горячее водоснабжение</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Биробиджанская ТЭЦ</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29999999999999">
      <c r="A18" s="508"/>
      <c r="C18" s="529"/>
      <c r="D18" s="524">
        <v>3</v>
      </c>
      <c r="E18" s="282" t="s">
        <v>813</v>
      </c>
      <c r="F18" s="524" t="s">
        <v>304</v>
      </c>
      <c r="G18" s="812" t="s">
        <v>304</v>
      </c>
      <c r="H18" s="813" t="s">
        <v>304</v>
      </c>
      <c r="I18" s="524" t="s">
        <v>304</v>
      </c>
      <c r="J18" s="581" t="s">
        <v>304</v>
      </c>
      <c r="K18" s="292" t="s">
        <v>1157</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2C4398-AED6-DD28-CC08-5A70F328FE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65</v>
      </c>
      <c r="E2" s="1079" t="s">
        <v>1206</v>
      </c>
      <c r="F2" s="1079" t="s">
        <v>1207</v>
      </c>
      <c r="G2" s="1079" t="s">
        <v>1208</v>
      </c>
      <c r="H2" s="1080" t="s">
        <v>54</v>
      </c>
      <c r="I2" s="1079" t="s">
        <v>108</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1234</v>
      </c>
      <c r="G3" s="1079" t="s">
        <v>1235</v>
      </c>
      <c r="H3" s="1080" t="s">
        <v>1236</v>
      </c>
      <c r="I3" s="1079" t="s">
        <v>109</v>
      </c>
      <c r="J3" s="1079" t="s">
        <v>554</v>
      </c>
      <c r="K3" s="1081" t="s">
        <v>1237</v>
      </c>
      <c r="L3" s="1082">
        <f>_xlfn.IFERROR(MATCH(K3,OFFER_METHOD,0),0)</f>
        <v>0</v>
      </c>
      <c r="M3" s="1081">
        <v>2</v>
      </c>
      <c r="N3" s="1165" t="s">
        <v>1238</v>
      </c>
      <c r="O3" s="1080" t="s">
        <v>1239</v>
      </c>
      <c r="P3" s="1083" t="s">
        <v>1240</v>
      </c>
      <c r="Q3" s="1084" t="s">
        <v>1241</v>
      </c>
      <c r="R3" s="146" t="s">
        <v>1242</v>
      </c>
      <c r="S3" s="146" t="s">
        <v>1243</v>
      </c>
      <c r="T3" s="1085" t="s">
        <v>1244</v>
      </c>
      <c r="U3" s="1082" t="s">
        <v>1245</v>
      </c>
      <c r="V3" s="1086">
        <v>2</v>
      </c>
      <c r="W3" s="1087"/>
      <c r="X3" s="1087" t="s">
        <v>1246</v>
      </c>
      <c r="Y3" s="1078" t="s">
        <v>1219</v>
      </c>
      <c r="Z3" s="1088"/>
      <c r="AA3" s="1078" t="s">
        <v>1247</v>
      </c>
      <c r="AB3" s="1089" t="s">
        <v>1247</v>
      </c>
      <c r="AC3" s="1078" t="s">
        <v>1248</v>
      </c>
      <c r="AD3" s="1089" t="s">
        <v>1248</v>
      </c>
      <c r="AF3" s="1080" t="s">
        <v>1245</v>
      </c>
      <c r="AH3" s="1079" t="s">
        <v>1249</v>
      </c>
      <c r="AI3" s="1079" t="s">
        <v>1250</v>
      </c>
      <c r="AK3" s="1079" t="s">
        <v>1251</v>
      </c>
      <c r="AM3" s="1079" t="s">
        <v>1252</v>
      </c>
      <c r="AP3" s="1090" t="s">
        <v>1253</v>
      </c>
      <c r="AQ3" s="1091" t="s">
        <v>1253</v>
      </c>
      <c r="AS3" s="1078" t="s">
        <v>1254</v>
      </c>
      <c r="AU3" s="1123" t="s">
        <v>1255</v>
      </c>
      <c r="AW3" s="1123" t="s">
        <v>1256</v>
      </c>
      <c r="AX3" s="1123" t="s">
        <v>1256</v>
      </c>
      <c r="AZ3" s="1123" t="s">
        <v>1257</v>
      </c>
      <c r="BB3" s="1123" t="s">
        <v>1258</v>
      </c>
      <c r="BC3" s="1123" t="s">
        <v>1230</v>
      </c>
      <c r="BE3" s="1123">
        <v>2001</v>
      </c>
      <c r="BF3" s="1123" t="s">
        <v>1259</v>
      </c>
      <c r="BH3" s="1070" t="s">
        <v>1260</v>
      </c>
      <c r="BJ3" s="1070" t="s">
        <v>1261</v>
      </c>
      <c r="BL3" s="1070" t="s">
        <v>1262</v>
      </c>
      <c r="BN3" s="1070" t="s">
        <v>1263</v>
      </c>
      <c r="BR3" s="1070" t="s">
        <v>1264</v>
      </c>
      <c r="BS3" s="1431"/>
      <c r="BT3" s="1073"/>
      <c r="BU3" s="1070" t="s">
        <v>1265</v>
      </c>
      <c r="BV3" s="1073"/>
      <c r="BW3" s="1693"/>
      <c r="BX3" s="1695" t="s">
        <v>1266</v>
      </c>
      <c r="CA3" s="1070" t="s">
        <v>1267</v>
      </c>
    </row>
    <row customHeight="1" ht="11.25">
      <c r="A4" s="1077" t="s">
        <v>1268</v>
      </c>
      <c r="B4" s="1078">
        <v>2002</v>
      </c>
      <c r="C4" s="1078">
        <v>2024</v>
      </c>
      <c r="E4" s="1079" t="s">
        <v>1269</v>
      </c>
      <c r="F4" s="1079" t="s">
        <v>35</v>
      </c>
      <c r="H4" s="1080" t="s">
        <v>1270</v>
      </c>
      <c r="I4" s="1079" t="s">
        <v>89</v>
      </c>
      <c r="J4" s="1079" t="s">
        <v>1271</v>
      </c>
      <c r="K4" s="1081" t="s">
        <v>1272</v>
      </c>
      <c r="L4" s="1082">
        <f>_xlfn.IFERROR(MATCH(K4,OFFER_METHOD,0),0)</f>
        <v>0</v>
      </c>
      <c r="M4" s="1081">
        <v>3</v>
      </c>
      <c r="N4" s="1165" t="s">
        <v>1273</v>
      </c>
      <c r="O4" s="1079" t="s">
        <v>1274</v>
      </c>
      <c r="Q4" s="1084" t="s">
        <v>1275</v>
      </c>
      <c r="R4" s="146" t="s">
        <v>1276</v>
      </c>
      <c r="S4" s="146" t="s">
        <v>1277</v>
      </c>
      <c r="T4" s="1085" t="s">
        <v>1278</v>
      </c>
      <c r="U4" s="1082" t="s">
        <v>1279</v>
      </c>
      <c r="V4" s="1086">
        <v>3</v>
      </c>
      <c r="W4" s="1087"/>
      <c r="X4" s="1087" t="s">
        <v>1280</v>
      </c>
      <c r="Y4" s="1078" t="s">
        <v>1219</v>
      </c>
      <c r="Z4" s="1094"/>
      <c r="AC4" s="1078" t="s">
        <v>1281</v>
      </c>
      <c r="AD4" s="1089" t="s">
        <v>1281</v>
      </c>
      <c r="AF4" s="1080" t="s">
        <v>1279</v>
      </c>
      <c r="AH4" s="1080" t="s">
        <v>1282</v>
      </c>
      <c r="AK4" s="1079" t="s">
        <v>1283</v>
      </c>
      <c r="AM4" s="1079" t="s">
        <v>1284</v>
      </c>
      <c r="AP4" s="1090" t="s">
        <v>1246</v>
      </c>
      <c r="AQ4" s="1091" t="s">
        <v>1246</v>
      </c>
      <c r="AS4" s="1078" t="s">
        <v>1285</v>
      </c>
      <c r="AU4" s="1123" t="s">
        <v>1286</v>
      </c>
      <c r="AW4" s="1123" t="s">
        <v>1287</v>
      </c>
      <c r="AX4" s="1123" t="s">
        <v>1287</v>
      </c>
      <c r="AZ4" s="1123" t="s">
        <v>1288</v>
      </c>
      <c r="BB4" s="1123" t="s">
        <v>1289</v>
      </c>
      <c r="BC4" s="1123" t="s">
        <v>1290</v>
      </c>
      <c r="BE4" s="1123">
        <v>2002</v>
      </c>
      <c r="BF4" s="1123" t="s">
        <v>1291</v>
      </c>
      <c r="BH4" s="1071" t="s">
        <v>1292</v>
      </c>
      <c r="BJ4" s="1071" t="s">
        <v>1292</v>
      </c>
      <c r="BL4" s="1071" t="s">
        <v>1292</v>
      </c>
      <c r="BN4" s="1071" t="s">
        <v>1292</v>
      </c>
      <c r="BQ4" s="1435" t="s">
        <v>1293</v>
      </c>
      <c r="BR4" s="1162" t="s">
        <v>1294</v>
      </c>
      <c r="BS4" s="277"/>
      <c r="BT4" s="1435" t="s">
        <v>1295</v>
      </c>
      <c r="BU4" s="1162" t="s">
        <v>1296</v>
      </c>
      <c r="BV4" s="1073"/>
      <c r="BW4" s="1700" t="s">
        <v>1297</v>
      </c>
      <c r="BX4" s="1694" t="s">
        <v>1298</v>
      </c>
      <c r="BZ4" s="1435" t="s">
        <v>1299</v>
      </c>
      <c r="CA4" s="1162" t="s">
        <v>1300</v>
      </c>
    </row>
    <row customHeight="1" ht="11.25">
      <c r="A5" s="1077" t="s">
        <v>1301</v>
      </c>
      <c r="B5" s="1078">
        <v>2003</v>
      </c>
      <c r="C5" s="1078">
        <v>2025</v>
      </c>
      <c r="E5" s="1079" t="s">
        <v>1302</v>
      </c>
      <c r="F5" s="1079" t="s">
        <v>1303</v>
      </c>
      <c r="H5" s="1080" t="s">
        <v>1304</v>
      </c>
      <c r="I5" s="1079" t="s">
        <v>90</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1218</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110</v>
      </c>
      <c r="J6" s="1070" t="s">
        <v>1330</v>
      </c>
      <c r="L6" s="1082">
        <f>SUM(kind_of_control_method_filter)</f>
        <v>0</v>
      </c>
      <c r="N6" s="1095" t="s">
        <v>1331</v>
      </c>
      <c r="O6" s="1079" t="s">
        <v>1332</v>
      </c>
      <c r="R6" s="146" t="s">
        <v>1213</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1253</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91</v>
      </c>
      <c r="J7" s="1079" t="s">
        <v>1349</v>
      </c>
      <c r="N7" s="1099" t="s">
        <v>1350</v>
      </c>
      <c r="O7" s="1079" t="s">
        <v>1351</v>
      </c>
      <c r="U7" s="1082" t="s">
        <v>19</v>
      </c>
      <c r="V7" s="373" t="s">
        <v>91</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1246</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92</v>
      </c>
      <c r="J8" s="1079" t="s">
        <v>1366</v>
      </c>
      <c r="N8" s="1166" t="s">
        <v>1367</v>
      </c>
      <c r="O8" s="1079" t="s">
        <v>1368</v>
      </c>
      <c r="V8" s="373" t="s">
        <v>92</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98</v>
      </c>
      <c r="O9" s="1079" t="s">
        <v>1384</v>
      </c>
      <c r="V9" s="373" t="s">
        <v>98</v>
      </c>
      <c r="W9" s="1087"/>
      <c r="X9" s="1078" t="s">
        <v>190</v>
      </c>
      <c r="Y9" s="1078" t="s">
        <v>1219</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148</v>
      </c>
      <c r="J10" s="1070" t="s">
        <v>1398</v>
      </c>
      <c r="K10" s="1070" t="s">
        <v>1399</v>
      </c>
      <c r="O10" s="1079" t="s">
        <v>1400</v>
      </c>
      <c r="V10" s="374" t="s">
        <v>148</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1213</v>
      </c>
      <c r="V12" s="373" t="s">
        <v>150</v>
      </c>
      <c r="W12" s="1092"/>
      <c r="X12" s="1087" t="s">
        <v>1428</v>
      </c>
      <c r="Y12" s="1078" t="s">
        <v>1219</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1442</v>
      </c>
      <c r="B14" s="1078">
        <v>2012</v>
      </c>
      <c r="I14" s="1079" t="s">
        <v>152</v>
      </c>
      <c r="J14" s="1070" t="s">
        <v>1443</v>
      </c>
      <c r="N14" s="1070" t="s">
        <v>1444</v>
      </c>
      <c r="V14" s="1086">
        <v>13</v>
      </c>
      <c r="W14" s="1087"/>
      <c r="X14" s="1087" t="s">
        <v>1253</v>
      </c>
      <c r="Y14" s="1078" t="s">
        <v>1219</v>
      </c>
      <c r="AW14" s="1123" t="s">
        <v>151</v>
      </c>
      <c r="AX14" s="1123" t="s">
        <v>151</v>
      </c>
      <c r="AZ14" s="1070" t="s">
        <v>1445</v>
      </c>
      <c r="BB14" s="1123" t="s">
        <v>1446</v>
      </c>
      <c r="BC14" s="1123" t="s">
        <v>1438</v>
      </c>
      <c r="BE14" s="1123">
        <v>2012</v>
      </c>
      <c r="BH14" s="1071" t="s">
        <v>1361</v>
      </c>
      <c r="BJ14" s="1220" t="s">
        <v>1447</v>
      </c>
      <c r="BL14" s="1220" t="s">
        <v>1447</v>
      </c>
      <c r="BN14" s="1071" t="s">
        <v>1448</v>
      </c>
      <c r="BQ14" s="1284">
        <v>4213782</v>
      </c>
      <c r="BR14" s="1071" t="s">
        <v>190</v>
      </c>
      <c r="BS14" s="1432"/>
      <c r="BT14" s="1073"/>
      <c r="BU14" s="1073"/>
      <c r="BV14" s="1073"/>
      <c r="BW14" s="1697"/>
      <c r="BX14" s="1693"/>
    </row>
    <row customHeight="1" ht="19.5">
      <c r="A15" s="1077" t="s">
        <v>1449</v>
      </c>
      <c r="B15" s="1078">
        <v>2013</v>
      </c>
      <c r="E15" s="1701" t="s">
        <v>1450</v>
      </c>
      <c r="G15" s="1070" t="s">
        <v>1451</v>
      </c>
      <c r="H15" s="1070" t="s">
        <v>1452</v>
      </c>
      <c r="I15" s="1081" t="s">
        <v>153</v>
      </c>
      <c r="J15" s="1092" t="s">
        <v>581</v>
      </c>
      <c r="N15" s="1161" t="s">
        <v>1453</v>
      </c>
      <c r="X15" s="1090"/>
      <c r="AW15" s="1123" t="s">
        <v>152</v>
      </c>
      <c r="AX15" s="1123" t="s">
        <v>152</v>
      </c>
      <c r="AZ15" s="1123" t="s">
        <v>1372</v>
      </c>
      <c r="BB15" s="1123" t="s">
        <v>1454</v>
      </c>
      <c r="BC15" s="1123" t="s">
        <v>1438</v>
      </c>
      <c r="BE15" s="1123">
        <v>2013</v>
      </c>
      <c r="BH15" s="1071" t="s">
        <v>1377</v>
      </c>
      <c r="BJ15" s="1220" t="s">
        <v>1455</v>
      </c>
      <c r="BL15" s="1220" t="s">
        <v>1455</v>
      </c>
      <c r="BN15" s="1071" t="s">
        <v>1456</v>
      </c>
      <c r="BR15" s="1073"/>
      <c r="BS15" s="1434"/>
      <c r="BT15" s="1073"/>
      <c r="BU15" s="1073"/>
      <c r="BV15" s="1073"/>
      <c r="BW15" s="1697"/>
      <c r="BX15" s="1693"/>
    </row>
    <row customHeight="1" ht="21">
      <c r="A16" s="1873" t="s">
        <v>1457</v>
      </c>
      <c r="B16" s="1078">
        <v>2014</v>
      </c>
      <c r="E16" s="1702" t="s">
        <v>1458</v>
      </c>
      <c r="G16" s="1079" t="s">
        <v>1459</v>
      </c>
      <c r="H16" s="1079" t="s">
        <v>1460</v>
      </c>
      <c r="I16" s="1081" t="s">
        <v>1461</v>
      </c>
      <c r="J16" s="1092" t="s">
        <v>554</v>
      </c>
      <c r="N16" s="1161" t="s">
        <v>1462</v>
      </c>
      <c r="AW16" s="1123" t="s">
        <v>153</v>
      </c>
      <c r="AX16" s="1123" t="s">
        <v>153</v>
      </c>
      <c r="AZ16" s="1123" t="s">
        <v>1388</v>
      </c>
      <c r="BB16" s="1123" t="s">
        <v>1463</v>
      </c>
      <c r="BC16" s="1123" t="s">
        <v>1438</v>
      </c>
      <c r="BE16" s="1123">
        <v>2014</v>
      </c>
      <c r="BH16" s="1071" t="s">
        <v>1393</v>
      </c>
      <c r="BJ16" s="1220" t="s">
        <v>1464</v>
      </c>
      <c r="BL16" s="1220" t="s">
        <v>1464</v>
      </c>
      <c r="BN16" s="1071" t="s">
        <v>1465</v>
      </c>
      <c r="BR16" s="1073"/>
      <c r="BS16" s="1434"/>
      <c r="BT16" s="1073"/>
      <c r="BU16" s="1073"/>
      <c r="BV16" s="1073"/>
      <c r="BW16" s="1697"/>
      <c r="BX16" s="1693"/>
    </row>
    <row customHeight="1" ht="21">
      <c r="A17" s="1077" t="s">
        <v>16</v>
      </c>
      <c r="B17" s="1078">
        <v>2015</v>
      </c>
      <c r="G17" s="1079" t="s">
        <v>1413</v>
      </c>
      <c r="H17" s="1079" t="s">
        <v>1413</v>
      </c>
      <c r="I17" s="1079" t="s">
        <v>1466</v>
      </c>
      <c r="N17" s="1161" t="s">
        <v>1467</v>
      </c>
      <c r="X17" s="1090"/>
      <c r="AW17" s="1123" t="s">
        <v>1461</v>
      </c>
      <c r="AX17" s="1123" t="s">
        <v>1461</v>
      </c>
      <c r="AZ17" s="1123" t="s">
        <v>1468</v>
      </c>
      <c r="BB17" s="1123" t="s">
        <v>1469</v>
      </c>
      <c r="BC17" s="1123" t="s">
        <v>1321</v>
      </c>
      <c r="BE17" s="1123">
        <v>2015</v>
      </c>
      <c r="BH17" s="1071" t="s">
        <v>1409</v>
      </c>
      <c r="BJ17" s="1220" t="s">
        <v>1470</v>
      </c>
      <c r="BL17" s="1220" t="s">
        <v>1470</v>
      </c>
      <c r="BN17" s="1071" t="s">
        <v>1471</v>
      </c>
      <c r="BR17" s="1070" t="s">
        <v>1264</v>
      </c>
      <c r="BS17" s="1431"/>
      <c r="BU17" s="1070" t="s">
        <v>1472</v>
      </c>
      <c r="BV17" s="1073"/>
      <c r="BW17" s="1693"/>
      <c r="BX17" s="1695" t="s">
        <v>1473</v>
      </c>
      <c r="CA17" s="1070" t="s">
        <v>1474</v>
      </c>
      <c r="CD17" s="1070" t="s">
        <v>1475</v>
      </c>
    </row>
    <row customHeight="1" ht="21">
      <c r="A18" s="1077" t="s">
        <v>1476</v>
      </c>
      <c r="B18" s="1078">
        <v>2016</v>
      </c>
      <c r="E18" s="2008" t="s">
        <v>1477</v>
      </c>
      <c r="I18" s="1079" t="s">
        <v>1478</v>
      </c>
      <c r="N18" s="1161" t="s">
        <v>1479</v>
      </c>
      <c r="X18" s="1090"/>
      <c r="AW18" s="1123" t="s">
        <v>1466</v>
      </c>
      <c r="AX18" s="1123" t="s">
        <v>1466</v>
      </c>
      <c r="BB18" s="1123" t="s">
        <v>1480</v>
      </c>
      <c r="BC18" s="1123" t="s">
        <v>1321</v>
      </c>
      <c r="BE18" s="1123">
        <v>2016</v>
      </c>
      <c r="BH18" s="1071" t="s">
        <v>1423</v>
      </c>
      <c r="BJ18" s="1220" t="s">
        <v>1481</v>
      </c>
      <c r="BL18" s="1220" t="s">
        <v>1481</v>
      </c>
      <c r="BN18" s="1071" t="s">
        <v>1482</v>
      </c>
      <c r="BQ18" s="1435" t="s">
        <v>1293</v>
      </c>
      <c r="BR18" s="1162" t="s">
        <v>1294</v>
      </c>
      <c r="BS18" s="277"/>
      <c r="BT18" s="1435" t="s">
        <v>1483</v>
      </c>
      <c r="BU18" s="1162" t="s">
        <v>1484</v>
      </c>
      <c r="BV18" s="1073"/>
      <c r="BW18" s="1700" t="s">
        <v>1485</v>
      </c>
      <c r="BX18" s="1694" t="s">
        <v>1486</v>
      </c>
      <c r="BZ18" s="1435" t="s">
        <v>1487</v>
      </c>
      <c r="CA18" s="1162" t="s">
        <v>1488</v>
      </c>
      <c r="CC18" s="1435" t="s">
        <v>1489</v>
      </c>
      <c r="CD18" s="1162" t="s">
        <v>1490</v>
      </c>
    </row>
    <row customHeight="1" ht="21">
      <c r="A19" s="1873" t="s">
        <v>1491</v>
      </c>
      <c r="B19" s="1078">
        <v>2017</v>
      </c>
      <c r="E19" s="1077" t="s">
        <v>165</v>
      </c>
      <c r="I19" s="1079" t="s">
        <v>1492</v>
      </c>
      <c r="N19" s="1161" t="s">
        <v>1493</v>
      </c>
      <c r="X19" s="1090"/>
      <c r="AW19" s="1123" t="s">
        <v>1478</v>
      </c>
      <c r="AX19" s="1123" t="s">
        <v>1478</v>
      </c>
      <c r="AZ19" s="1070" t="s">
        <v>1494</v>
      </c>
      <c r="BB19" s="1123" t="s">
        <v>1495</v>
      </c>
      <c r="BC19" s="1123" t="s">
        <v>1321</v>
      </c>
      <c r="BE19" s="1123">
        <v>2017</v>
      </c>
      <c r="BH19" s="1071" t="s">
        <v>1496</v>
      </c>
      <c r="BJ19" s="1220" t="s">
        <v>1497</v>
      </c>
      <c r="BL19" s="1220" t="s">
        <v>1497</v>
      </c>
      <c r="BQ19" s="1284">
        <v>4190064</v>
      </c>
      <c r="BR19" s="1071" t="s">
        <v>1498</v>
      </c>
      <c r="BS19" s="1432"/>
      <c r="BT19" s="1284">
        <v>4189671</v>
      </c>
      <c r="BU19" s="1071" t="s">
        <v>1499</v>
      </c>
      <c r="BV19" s="1073"/>
      <c r="BW19" s="1698">
        <v>4189706</v>
      </c>
      <c r="BX19" s="1696" t="s">
        <v>1500</v>
      </c>
      <c r="BZ19" s="1284">
        <v>4189714</v>
      </c>
      <c r="CA19" s="1071" t="s">
        <v>1501</v>
      </c>
      <c r="CC19" s="1284">
        <v>4189708</v>
      </c>
      <c r="CD19" s="1071" t="s">
        <v>1502</v>
      </c>
    </row>
    <row customHeight="1" ht="21">
      <c r="A20" s="1077" t="s">
        <v>1503</v>
      </c>
      <c r="B20" s="1078">
        <v>2018</v>
      </c>
      <c r="E20" s="1077" t="s">
        <v>1253</v>
      </c>
      <c r="I20" s="1079" t="s">
        <v>1504</v>
      </c>
      <c r="N20" s="1161" t="s">
        <v>1505</v>
      </c>
      <c r="AW20" s="1123" t="s">
        <v>1492</v>
      </c>
      <c r="AX20" s="1123" t="s">
        <v>1492</v>
      </c>
      <c r="AZ20" s="1123" t="s">
        <v>1506</v>
      </c>
      <c r="BB20" s="1123" t="s">
        <v>1507</v>
      </c>
      <c r="BC20" s="1123" t="s">
        <v>1438</v>
      </c>
      <c r="BE20" s="1123">
        <v>2018</v>
      </c>
      <c r="BH20" s="1071" t="s">
        <v>1434</v>
      </c>
      <c r="BJ20" s="1071" t="s">
        <v>1361</v>
      </c>
      <c r="BL20" s="1071" t="s">
        <v>1361</v>
      </c>
      <c r="BQ20" s="1284">
        <v>4190065</v>
      </c>
      <c r="BR20" s="1071" t="s">
        <v>1508</v>
      </c>
      <c r="BS20" s="1432"/>
      <c r="BT20" s="1284">
        <v>4189672</v>
      </c>
      <c r="BU20" s="1071" t="s">
        <v>1509</v>
      </c>
      <c r="BV20" s="1073"/>
      <c r="BW20" s="1698">
        <v>4189705</v>
      </c>
      <c r="BX20" s="1696" t="s">
        <v>1510</v>
      </c>
      <c r="BZ20" s="1284">
        <v>4189713</v>
      </c>
      <c r="CA20" s="1071" t="s">
        <v>1510</v>
      </c>
      <c r="CC20" s="1284">
        <v>4189709</v>
      </c>
      <c r="CD20" s="1071" t="s">
        <v>1511</v>
      </c>
    </row>
    <row customHeight="1" ht="21">
      <c r="A21" s="1077" t="s">
        <v>1512</v>
      </c>
      <c r="B21" s="1078">
        <v>2019</v>
      </c>
      <c r="I21" s="1079" t="s">
        <v>1513</v>
      </c>
      <c r="N21" s="1161" t="s">
        <v>1514</v>
      </c>
      <c r="AW21" s="1123" t="s">
        <v>1504</v>
      </c>
      <c r="AX21" s="1123" t="s">
        <v>1504</v>
      </c>
      <c r="AZ21" s="1123" t="s">
        <v>1515</v>
      </c>
      <c r="BB21" s="1123" t="s">
        <v>1516</v>
      </c>
      <c r="BC21" s="1123" t="s">
        <v>1321</v>
      </c>
      <c r="BE21" s="1123">
        <v>2019</v>
      </c>
      <c r="BH21" s="1071" t="s">
        <v>1441</v>
      </c>
      <c r="BJ21" s="1071" t="s">
        <v>1377</v>
      </c>
      <c r="BL21" s="1071" t="s">
        <v>1377</v>
      </c>
      <c r="BQ21" s="1284">
        <v>4190066</v>
      </c>
      <c r="BR21" s="1071" t="s">
        <v>1517</v>
      </c>
      <c r="BS21" s="1432"/>
      <c r="BT21" s="1284">
        <v>4189673</v>
      </c>
      <c r="BU21" s="1071" t="s">
        <v>1518</v>
      </c>
      <c r="BV21" s="1073"/>
      <c r="BW21" s="1698">
        <v>4189707</v>
      </c>
      <c r="BX21" s="1696" t="s">
        <v>1519</v>
      </c>
      <c r="BZ21" s="1284">
        <v>4189712</v>
      </c>
      <c r="CA21" s="1071" t="s">
        <v>1520</v>
      </c>
      <c r="CC21" s="1284">
        <v>4189710</v>
      </c>
      <c r="CD21" s="1071" t="s">
        <v>1521</v>
      </c>
    </row>
    <row customHeight="1" ht="21">
      <c r="A22" s="1077" t="s">
        <v>1522</v>
      </c>
      <c r="B22" s="1078">
        <v>2020</v>
      </c>
      <c r="N22" s="1161" t="s">
        <v>1523</v>
      </c>
      <c r="AW22" s="1123" t="s">
        <v>1513</v>
      </c>
      <c r="AX22" s="1123" t="s">
        <v>1513</v>
      </c>
      <c r="AZ22" s="1123" t="s">
        <v>1524</v>
      </c>
      <c r="BB22" s="1123" t="s">
        <v>1525</v>
      </c>
      <c r="BC22" s="1123" t="s">
        <v>1321</v>
      </c>
      <c r="BE22" s="1123">
        <v>2020</v>
      </c>
      <c r="BH22" s="1071" t="s">
        <v>1448</v>
      </c>
      <c r="BJ22" s="1071" t="s">
        <v>1393</v>
      </c>
      <c r="BL22" s="1071" t="s">
        <v>1393</v>
      </c>
      <c r="BQ22" s="1284">
        <v>4190067</v>
      </c>
      <c r="BR22" s="1071" t="s">
        <v>1526</v>
      </c>
      <c r="BS22" s="1432"/>
      <c r="BT22" s="1284">
        <v>4189674</v>
      </c>
      <c r="BU22" s="1071" t="s">
        <v>1527</v>
      </c>
      <c r="BV22" s="1073"/>
      <c r="BW22" s="1073"/>
      <c r="CC22" s="1284">
        <v>4189711</v>
      </c>
      <c r="CD22" s="1071" t="s">
        <v>291</v>
      </c>
    </row>
    <row customHeight="1" ht="21">
      <c r="A23" s="1077" t="s">
        <v>1528</v>
      </c>
      <c r="B23" s="1078">
        <v>2021</v>
      </c>
      <c r="AW23" s="1123" t="s">
        <v>1529</v>
      </c>
      <c r="AX23" s="1123" t="s">
        <v>1529</v>
      </c>
      <c r="AZ23" s="1123" t="s">
        <v>1530</v>
      </c>
      <c r="BB23" s="1123" t="s">
        <v>1531</v>
      </c>
      <c r="BC23" s="1123" t="s">
        <v>1230</v>
      </c>
      <c r="BE23" s="1123">
        <v>2021</v>
      </c>
      <c r="BH23" s="1071" t="s">
        <v>1456</v>
      </c>
      <c r="BJ23" s="1071" t="s">
        <v>1409</v>
      </c>
      <c r="BL23" s="1071" t="s">
        <v>1409</v>
      </c>
      <c r="BQ23" s="1284">
        <v>4190068</v>
      </c>
      <c r="BR23" s="1071" t="s">
        <v>1532</v>
      </c>
      <c r="BS23" s="1432"/>
      <c r="BT23" s="1284">
        <v>4189675</v>
      </c>
      <c r="BU23" s="1071" t="s">
        <v>1533</v>
      </c>
      <c r="BV23" s="1073"/>
      <c r="BW23" s="1073"/>
      <c r="CC23" s="1284">
        <v>5110778</v>
      </c>
      <c r="CD23" s="1071" t="s">
        <v>1534</v>
      </c>
    </row>
    <row customHeight="1" ht="21">
      <c r="A24" s="1077" t="s">
        <v>1535</v>
      </c>
      <c r="B24" s="1078">
        <v>2022</v>
      </c>
      <c r="AW24" s="1123" t="s">
        <v>1536</v>
      </c>
      <c r="AX24" s="1123" t="s">
        <v>1536</v>
      </c>
      <c r="AZ24" s="1123" t="s">
        <v>1537</v>
      </c>
      <c r="BB24" s="1123" t="s">
        <v>1538</v>
      </c>
      <c r="BC24" s="1123" t="s">
        <v>1539</v>
      </c>
      <c r="BE24" s="1123">
        <v>2022</v>
      </c>
      <c r="BH24" s="1071" t="s">
        <v>1465</v>
      </c>
      <c r="BJ24" s="1071" t="s">
        <v>1423</v>
      </c>
      <c r="BL24" s="1071" t="s">
        <v>1423</v>
      </c>
      <c r="BQ24" s="1284">
        <v>4190069</v>
      </c>
      <c r="BR24" s="1071" t="s">
        <v>1540</v>
      </c>
      <c r="BS24" s="1432"/>
      <c r="BT24" s="1284">
        <v>4189676</v>
      </c>
      <c r="BU24" s="1071" t="s">
        <v>1541</v>
      </c>
      <c r="BV24" s="1073"/>
      <c r="BW24" s="1073"/>
      <c r="CC24" s="1284">
        <v>25575374</v>
      </c>
      <c r="CD24" s="1071" t="s">
        <v>1542</v>
      </c>
    </row>
    <row customHeight="1" ht="11.25">
      <c r="A25" s="1077" t="s">
        <v>1543</v>
      </c>
      <c r="B25" s="1078">
        <v>2023</v>
      </c>
      <c r="AW25" s="1123" t="s">
        <v>1544</v>
      </c>
      <c r="AX25" s="1123" t="s">
        <v>1544</v>
      </c>
      <c r="AZ25" s="1123" t="s">
        <v>1545</v>
      </c>
      <c r="BB25" s="1123" t="s">
        <v>1546</v>
      </c>
      <c r="BC25" s="1123" t="s">
        <v>1539</v>
      </c>
      <c r="BE25" s="1123">
        <v>2023</v>
      </c>
      <c r="BH25" s="1071" t="s">
        <v>1471</v>
      </c>
      <c r="BJ25" s="1071" t="s">
        <v>1496</v>
      </c>
      <c r="BL25" s="1071" t="s">
        <v>1496</v>
      </c>
      <c r="BQ25" s="1284">
        <v>4190070</v>
      </c>
      <c r="BR25" s="1071" t="s">
        <v>1547</v>
      </c>
      <c r="BS25" s="1432"/>
      <c r="BT25" s="1284">
        <v>4189677</v>
      </c>
      <c r="BU25" s="1071" t="s">
        <v>1548</v>
      </c>
      <c r="BV25" s="1073"/>
      <c r="BW25" s="1073"/>
    </row>
    <row customHeight="1" ht="11.25">
      <c r="A26" s="1077" t="s">
        <v>1549</v>
      </c>
      <c r="B26" s="1078">
        <v>2024</v>
      </c>
      <c r="J26" s="1734" t="s">
        <v>1550</v>
      </c>
      <c r="AX26" s="1123" t="s">
        <v>1551</v>
      </c>
      <c r="AZ26" s="1123" t="s">
        <v>1416</v>
      </c>
      <c r="BB26" s="1123" t="s">
        <v>1552</v>
      </c>
      <c r="BC26" s="1123" t="s">
        <v>1539</v>
      </c>
      <c r="BE26" s="1123">
        <v>2024</v>
      </c>
      <c r="BH26" s="1071" t="s">
        <v>1482</v>
      </c>
      <c r="BJ26" s="1071" t="s">
        <v>1434</v>
      </c>
      <c r="BL26" s="1071" t="s">
        <v>1434</v>
      </c>
      <c r="BQ26" s="1284">
        <v>4190071</v>
      </c>
      <c r="BR26" s="1071" t="s">
        <v>1553</v>
      </c>
      <c r="BS26" s="1432"/>
      <c r="BV26" s="1073"/>
      <c r="BW26" s="1073"/>
    </row>
    <row customHeight="1" ht="11.25">
      <c r="A27" s="1077" t="s">
        <v>1554</v>
      </c>
      <c r="B27" s="1078">
        <v>2025</v>
      </c>
      <c r="J27" s="179" t="s">
        <v>687</v>
      </c>
      <c r="AX27" s="1123" t="s">
        <v>1555</v>
      </c>
      <c r="BB27" s="1123" t="s">
        <v>1556</v>
      </c>
      <c r="BC27" s="1123" t="s">
        <v>1539</v>
      </c>
      <c r="BE27" s="1123">
        <v>2025</v>
      </c>
      <c r="BH27" s="1073" t="s">
        <v>22</v>
      </c>
      <c r="BJ27" s="1071" t="s">
        <v>1441</v>
      </c>
      <c r="BL27" s="1071" t="s">
        <v>1441</v>
      </c>
      <c r="BN27" s="1073" t="s">
        <v>22</v>
      </c>
      <c r="BQ27" s="1284">
        <v>4190072</v>
      </c>
      <c r="BR27" s="1071" t="s">
        <v>1557</v>
      </c>
      <c r="BS27" s="1432"/>
      <c r="BV27" s="1073"/>
      <c r="BW27" s="1073"/>
    </row>
    <row customHeight="1" ht="11.25">
      <c r="A28" s="1077" t="s">
        <v>1558</v>
      </c>
      <c r="D28" s="1104"/>
      <c r="E28" s="1105"/>
      <c r="F28" s="1105"/>
      <c r="H28" s="1106" t="s">
        <v>1559</v>
      </c>
      <c r="AX28" s="1123" t="s">
        <v>1560</v>
      </c>
      <c r="AZ28" s="1070" t="s">
        <v>1561</v>
      </c>
      <c r="BB28" s="1123" t="s">
        <v>1562</v>
      </c>
      <c r="BC28" s="1123" t="s">
        <v>1563</v>
      </c>
      <c r="BE28" s="1123">
        <v>2026</v>
      </c>
      <c r="BH28" s="1073" t="s">
        <v>22</v>
      </c>
      <c r="BJ28" s="1071" t="s">
        <v>1448</v>
      </c>
      <c r="BL28" s="1071" t="s">
        <v>1448</v>
      </c>
      <c r="BN28" s="1073" t="s">
        <v>22</v>
      </c>
      <c r="BQ28" s="1284">
        <v>4190073</v>
      </c>
      <c r="BR28" s="1071" t="s">
        <v>1564</v>
      </c>
      <c r="BS28" s="1432"/>
      <c r="BV28" s="1073"/>
      <c r="BW28" s="1073"/>
    </row>
    <row customHeight="1" ht="11.25">
      <c r="A29" s="1077" t="s">
        <v>1565</v>
      </c>
      <c r="D29" s="1107" t="s">
        <v>1566</v>
      </c>
      <c r="E29" s="1108" t="str">
        <f>IF(TEMPLATE_GROUP="","",INDEX(StartDateList,MATCH(TEMPLATE_GROUP,CodeTemplateList,0),1))</f>
        <v>01.07.2025</v>
      </c>
      <c r="F29" s="1108" t="str">
        <f>IF(TEMPLATE_GROUP="","",INDEX(EndDateList,MATCH(TEMPLATE_GROUP,CodeTemplateList,0),1))</f>
        <v>30.09.2025</v>
      </c>
      <c r="H29" s="1109" t="s">
        <v>1567</v>
      </c>
      <c r="AX29" s="1123" t="s">
        <v>1568</v>
      </c>
      <c r="AZ29" s="1123" t="s">
        <v>1214</v>
      </c>
      <c r="BB29" s="1123" t="s">
        <v>1416</v>
      </c>
      <c r="BC29" s="1094"/>
      <c r="BE29" s="1123">
        <v>2027</v>
      </c>
      <c r="BJ29" s="1071" t="s">
        <v>1456</v>
      </c>
      <c r="BL29" s="1071" t="s">
        <v>1456</v>
      </c>
    </row>
    <row customHeight="1" ht="11.25">
      <c r="A30" s="1077" t="s">
        <v>1569</v>
      </c>
      <c r="D30" s="1110"/>
      <c r="E30" s="1111"/>
      <c r="F30" s="1111"/>
      <c r="AX30" s="1123" t="s">
        <v>1570</v>
      </c>
      <c r="AZ30" s="1123" t="s">
        <v>1242</v>
      </c>
      <c r="BE30" s="1123">
        <v>2028</v>
      </c>
      <c r="BJ30" s="1071" t="s">
        <v>1571</v>
      </c>
      <c r="BL30" s="1071" t="s">
        <v>1571</v>
      </c>
    </row>
    <row customHeight="1" ht="12.75">
      <c r="A31" s="1077" t="s">
        <v>1572</v>
      </c>
      <c r="D31" s="1104"/>
      <c r="E31" s="1105"/>
      <c r="F31" s="1105"/>
      <c r="H31" s="1112"/>
      <c r="AX31" s="1123" t="s">
        <v>1573</v>
      </c>
      <c r="AZ31" s="1123" t="s">
        <v>1574</v>
      </c>
      <c r="BE31" s="1123">
        <v>2029</v>
      </c>
      <c r="BJ31" s="1071" t="s">
        <v>1575</v>
      </c>
      <c r="BL31" s="1071" t="s">
        <v>1575</v>
      </c>
    </row>
    <row customHeight="1" ht="11.25">
      <c r="A32" s="1077" t="s">
        <v>1576</v>
      </c>
      <c r="D32" s="1107" t="s">
        <v>1577</v>
      </c>
      <c r="E32" s="1108" t="str">
        <f>IF(TEMPLATE_GROUP="","",INDEX(StartDateList,MATCH(TEMPLATE_GROUP,CodeTemplateList,0),1))</f>
        <v>01.07.2025</v>
      </c>
      <c r="F32" s="1108" t="str">
        <f>IF(TEMPLATE_GROUP="","",INDEX(EndDateList,MATCH(TEMPLATE_GROUP,CodeTemplateList,0),1))</f>
        <v>30.09.2025</v>
      </c>
      <c r="H32" s="1113" t="s">
        <v>1578</v>
      </c>
      <c r="O32" s="1077" t="s">
        <v>1212</v>
      </c>
      <c r="AX32" s="1123" t="s">
        <v>1579</v>
      </c>
      <c r="AZ32" s="1123" t="s">
        <v>1309</v>
      </c>
      <c r="BE32" s="1123">
        <v>2030</v>
      </c>
      <c r="BJ32" s="1071" t="s">
        <v>1465</v>
      </c>
      <c r="BL32" s="1071" t="s">
        <v>1465</v>
      </c>
    </row>
    <row customHeight="1" ht="11.25">
      <c r="A33" s="1077" t="s">
        <v>1580</v>
      </c>
      <c r="O33" s="1077" t="s">
        <v>1239</v>
      </c>
      <c r="AX33" s="1123" t="s">
        <v>1581</v>
      </c>
      <c r="AZ33" s="1123" t="s">
        <v>1213</v>
      </c>
      <c r="BE33" s="1123">
        <v>2031</v>
      </c>
      <c r="BJ33" s="1071" t="s">
        <v>1471</v>
      </c>
      <c r="BL33" s="1071" t="s">
        <v>1471</v>
      </c>
    </row>
    <row customHeight="1" ht="11.25">
      <c r="A34" s="1077" t="s">
        <v>1582</v>
      </c>
      <c r="O34" s="1077" t="s">
        <v>1274</v>
      </c>
      <c r="AX34" s="1123" t="s">
        <v>1583</v>
      </c>
      <c r="BE34" s="1123">
        <v>2032</v>
      </c>
      <c r="BJ34" s="1071" t="s">
        <v>1482</v>
      </c>
      <c r="BL34" s="1071" t="s">
        <v>1482</v>
      </c>
    </row>
    <row customHeight="1" ht="11.25">
      <c r="A35" s="1077" t="s">
        <v>1584</v>
      </c>
      <c r="O35" s="1077" t="s">
        <v>1307</v>
      </c>
      <c r="AX35" s="1123" t="s">
        <v>1585</v>
      </c>
      <c r="AZ35" s="1070" t="s">
        <v>1586</v>
      </c>
      <c r="BE35" s="1123">
        <v>2033</v>
      </c>
      <c r="BL35" s="1071" t="s">
        <v>1587</v>
      </c>
    </row>
    <row customHeight="1" ht="11.25">
      <c r="A36" s="1873" t="s">
        <v>1588</v>
      </c>
      <c r="D36" s="1114" t="s">
        <v>1589</v>
      </c>
      <c r="E36" s="1115" t="s">
        <v>892</v>
      </c>
      <c r="F36" s="1116" t="str">
        <f>INDEX(E37:E41,MATCH(TEMPLATE_SPHERE,F37:F41,0))</f>
        <v>горячего водоснабжения</v>
      </c>
      <c r="G36" s="1116" t="str">
        <f>INDEX(G37:G41,MATCH(TEMPLATE_SPHERE,F37:F41,0))</f>
        <v>горячее водоснабжение</v>
      </c>
      <c r="O36" s="1077" t="s">
        <v>1332</v>
      </c>
      <c r="AX36" s="1123" t="s">
        <v>1590</v>
      </c>
      <c r="AZ36" s="1123" t="s">
        <v>1213</v>
      </c>
      <c r="BE36" s="1123">
        <v>2034</v>
      </c>
      <c r="BL36" s="1071" t="s">
        <v>1591</v>
      </c>
    </row>
    <row customHeight="1" ht="11.25">
      <c r="A37" s="1077" t="s">
        <v>1592</v>
      </c>
      <c r="E37" s="410" t="s">
        <v>1593</v>
      </c>
      <c r="F37" s="1117" t="s">
        <v>806</v>
      </c>
      <c r="G37" s="410" t="s">
        <v>1594</v>
      </c>
      <c r="O37" s="1077" t="s">
        <v>1351</v>
      </c>
      <c r="AX37" s="1123" t="s">
        <v>1595</v>
      </c>
      <c r="AZ37" s="1123" t="s">
        <v>1241</v>
      </c>
      <c r="BE37" s="1123">
        <v>2035</v>
      </c>
    </row>
    <row customHeight="1" ht="11.25">
      <c r="A38" s="1077" t="s">
        <v>1596</v>
      </c>
      <c r="E38" s="410" t="s">
        <v>1597</v>
      </c>
      <c r="F38" s="1118" t="s">
        <v>852</v>
      </c>
      <c r="G38" s="410" t="s">
        <v>1598</v>
      </c>
      <c r="O38" s="1077" t="s">
        <v>1368</v>
      </c>
      <c r="AX38" s="1123" t="s">
        <v>1599</v>
      </c>
      <c r="AZ38" s="1123" t="s">
        <v>1275</v>
      </c>
      <c r="BE38" s="1123">
        <v>2036</v>
      </c>
      <c r="BH38" s="1070" t="s">
        <v>1600</v>
      </c>
      <c r="BJ38" s="1070" t="s">
        <v>1601</v>
      </c>
      <c r="BL38" s="1070" t="s">
        <v>1602</v>
      </c>
      <c r="BN38" s="1070" t="s">
        <v>1603</v>
      </c>
    </row>
    <row customHeight="1" ht="11.25">
      <c r="A39" s="1077" t="s">
        <v>1604</v>
      </c>
      <c r="E39" s="410" t="s">
        <v>1605</v>
      </c>
      <c r="F39" s="1118" t="s">
        <v>905</v>
      </c>
      <c r="G39" s="410" t="s">
        <v>1606</v>
      </c>
      <c r="O39" s="1077" t="s">
        <v>1384</v>
      </c>
      <c r="AX39" s="1123" t="s">
        <v>1607</v>
      </c>
      <c r="AZ39" s="1123" t="s">
        <v>1308</v>
      </c>
      <c r="BE39" s="1123">
        <v>2037</v>
      </c>
      <c r="BH39" s="1071" t="s">
        <v>1608</v>
      </c>
      <c r="BJ39" s="1220" t="s">
        <v>1608</v>
      </c>
      <c r="BL39" s="1220" t="s">
        <v>1608</v>
      </c>
      <c r="BN39" s="1071" t="s">
        <v>1609</v>
      </c>
    </row>
    <row customHeight="1" ht="11.25">
      <c r="A40" s="1077" t="s">
        <v>1610</v>
      </c>
      <c r="E40" s="410" t="s">
        <v>1611</v>
      </c>
      <c r="F40" s="1118" t="s">
        <v>892</v>
      </c>
      <c r="G40" s="410" t="s">
        <v>1612</v>
      </c>
      <c r="O40" s="1077" t="s">
        <v>1400</v>
      </c>
      <c r="AX40" s="1123" t="s">
        <v>1613</v>
      </c>
      <c r="BE40" s="1123">
        <v>2038</v>
      </c>
      <c r="BH40" s="1071" t="s">
        <v>1614</v>
      </c>
      <c r="BJ40" s="1220" t="s">
        <v>1025</v>
      </c>
      <c r="BL40" s="1220" t="s">
        <v>1025</v>
      </c>
      <c r="BN40" s="1071" t="s">
        <v>1059</v>
      </c>
    </row>
    <row customHeight="1" ht="11.25">
      <c r="A41" s="1077" t="s">
        <v>1615</v>
      </c>
      <c r="E41" s="410" t="s">
        <v>1616</v>
      </c>
      <c r="F41" s="1118" t="s">
        <v>1617</v>
      </c>
      <c r="G41" s="410" t="s">
        <v>1616</v>
      </c>
      <c r="O41" s="1077" t="s">
        <v>1416</v>
      </c>
      <c r="AX41" s="1123" t="s">
        <v>1618</v>
      </c>
      <c r="AZ41" s="1070" t="s">
        <v>1619</v>
      </c>
      <c r="BE41" s="1123">
        <v>2039</v>
      </c>
      <c r="BH41" s="1071" t="s">
        <v>1620</v>
      </c>
      <c r="BJ41" s="1220" t="s">
        <v>1021</v>
      </c>
      <c r="BL41" s="1220" t="s">
        <v>1021</v>
      </c>
      <c r="BN41" s="1071" t="s">
        <v>1046</v>
      </c>
    </row>
    <row customHeight="1" ht="11.25">
      <c r="A42" s="1077" t="s">
        <v>1621</v>
      </c>
      <c r="AX42" s="1123" t="s">
        <v>1622</v>
      </c>
      <c r="AZ42" s="1123" t="s">
        <v>1212</v>
      </c>
      <c r="BE42" s="1123">
        <v>2040</v>
      </c>
      <c r="BH42" s="1071" t="s">
        <v>1043</v>
      </c>
      <c r="BJ42" s="1220" t="s">
        <v>1023</v>
      </c>
      <c r="BL42" s="1220" t="s">
        <v>1023</v>
      </c>
      <c r="BN42" s="1071" t="s">
        <v>1623</v>
      </c>
    </row>
    <row customHeight="1" ht="11.25">
      <c r="A43" s="1077" t="s">
        <v>1624</v>
      </c>
      <c r="AX43" s="1123" t="s">
        <v>1625</v>
      </c>
      <c r="AZ43" s="1123" t="s">
        <v>1239</v>
      </c>
      <c r="BE43" s="1123">
        <v>2041</v>
      </c>
      <c r="BH43" s="1071" t="s">
        <v>1626</v>
      </c>
      <c r="BJ43" s="1220" t="s">
        <v>1620</v>
      </c>
      <c r="BL43" s="1220" t="s">
        <v>1620</v>
      </c>
      <c r="BN43" s="1071" t="s">
        <v>1627</v>
      </c>
    </row>
    <row customHeight="1" ht="11.25">
      <c r="A44" s="1077" t="s">
        <v>1628</v>
      </c>
      <c r="G44" s="1097">
        <f>YEAR(TODAY())</f>
        <v>2025</v>
      </c>
      <c r="I44" s="802" t="s">
        <v>1629</v>
      </c>
      <c r="J44" s="1092" t="s">
        <v>1630</v>
      </c>
      <c r="K44" s="1092" t="s">
        <v>1631</v>
      </c>
      <c r="AX44" s="1123" t="s">
        <v>1632</v>
      </c>
      <c r="AZ44" s="1123" t="s">
        <v>1274</v>
      </c>
      <c r="BE44" s="1123">
        <v>2042</v>
      </c>
      <c r="BH44" s="1071" t="s">
        <v>1633</v>
      </c>
      <c r="BJ44" s="1220" t="s">
        <v>1043</v>
      </c>
      <c r="BL44" s="1220" t="s">
        <v>1043</v>
      </c>
      <c r="BN44" s="1071" t="s">
        <v>1634</v>
      </c>
    </row>
    <row customHeight="1" ht="11.25">
      <c r="A45" s="1077" t="s">
        <v>1635</v>
      </c>
      <c r="D45" s="1114" t="s">
        <v>1636</v>
      </c>
      <c r="E45" s="1115" t="s">
        <v>1637</v>
      </c>
      <c r="F45" s="800" t="s">
        <v>1638</v>
      </c>
      <c r="G45" s="799" t="s">
        <v>1639</v>
      </c>
      <c r="H45" s="802" t="s">
        <v>1640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1641</v>
      </c>
      <c r="AZ45" s="1123" t="s">
        <v>1307</v>
      </c>
      <c r="BE45" s="1123">
        <v>2043</v>
      </c>
      <c r="BH45" s="1071" t="s">
        <v>1642</v>
      </c>
      <c r="BJ45" s="1220" t="s">
        <v>1037</v>
      </c>
      <c r="BL45" s="1220" t="s">
        <v>1037</v>
      </c>
      <c r="BN45" s="1071" t="s">
        <v>1643</v>
      </c>
    </row>
    <row customHeight="1" ht="11.25">
      <c r="A46" s="1077" t="s">
        <v>1644</v>
      </c>
      <c r="E46" s="410" t="s">
        <v>27</v>
      </c>
      <c r="F46" s="1117" t="s">
        <v>1645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1646</v>
      </c>
      <c r="AZ46" s="1123" t="s">
        <v>1332</v>
      </c>
      <c r="BE46" s="1123">
        <v>2044</v>
      </c>
      <c r="BH46" s="1071" t="s">
        <v>1046</v>
      </c>
      <c r="BJ46" s="1220" t="s">
        <v>1027</v>
      </c>
      <c r="BL46" s="1220" t="s">
        <v>1027</v>
      </c>
      <c r="BN46" s="1071" t="s">
        <v>1647</v>
      </c>
    </row>
    <row customHeight="1" ht="11.25">
      <c r="A47" s="1077" t="s">
        <v>1648</v>
      </c>
      <c r="E47" s="410" t="s">
        <v>33</v>
      </c>
      <c r="F47" s="1118" t="s">
        <v>1637</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1649</v>
      </c>
      <c r="AZ47" s="1123" t="s">
        <v>1351</v>
      </c>
      <c r="BE47" s="1123">
        <v>2045</v>
      </c>
      <c r="BH47" s="1071" t="s">
        <v>1623</v>
      </c>
      <c r="BJ47" s="1220" t="s">
        <v>1029</v>
      </c>
      <c r="BL47" s="1220" t="s">
        <v>1029</v>
      </c>
      <c r="BN47" s="1071" t="s">
        <v>1650</v>
      </c>
    </row>
    <row customHeight="1" ht="11.25">
      <c r="A48" s="1077" t="s">
        <v>1651</v>
      </c>
      <c r="E48" s="410" t="s">
        <v>1652</v>
      </c>
      <c r="F48" s="1118" t="s">
        <v>1653</v>
      </c>
      <c r="G48" s="1119" t="str">
        <f>_xlfn.IFERROR(IF(f_year="","01.01."&amp;CURRENT_YEAR,"01.01."&amp;f_year),"01.01."&amp;CURRENT_YEAR)</f>
        <v>01.01.2025</v>
      </c>
      <c r="H48" s="1119" t="str">
        <f>_xlfn.IFERROR(IF(f_year="","31.12."&amp;CURRENT_YEAR,"31.12."&amp;f_year),"31.12."&amp;CURRENT_YEAR)</f>
        <v>31.12.2025</v>
      </c>
      <c r="I48" s="1745">
        <f>IF(f_year="",TRUE,FALSE)</f>
        <v>0</v>
      </c>
      <c r="J48" s="1748" t="s">
        <v>1654</v>
      </c>
      <c r="K48" s="1749"/>
      <c r="AX48" s="1123" t="s">
        <v>1655</v>
      </c>
      <c r="AZ48" s="1123" t="s">
        <v>1368</v>
      </c>
      <c r="BE48" s="1123">
        <v>2046</v>
      </c>
      <c r="BH48" s="1071" t="s">
        <v>1627</v>
      </c>
      <c r="BJ48" s="1220" t="s">
        <v>1031</v>
      </c>
      <c r="BL48" s="1220" t="s">
        <v>1031</v>
      </c>
      <c r="BN48" s="1071" t="s">
        <v>1656</v>
      </c>
    </row>
    <row customHeight="1" ht="11.25">
      <c r="A49" s="1077" t="s">
        <v>1657</v>
      </c>
      <c r="E49" s="410" t="s">
        <v>1658</v>
      </c>
      <c r="F49" s="1118" t="s">
        <v>1659</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1660</v>
      </c>
      <c r="AZ49" s="1123" t="s">
        <v>1384</v>
      </c>
      <c r="BE49" s="1123">
        <v>2047</v>
      </c>
      <c r="BH49" s="1071" t="s">
        <v>1047</v>
      </c>
      <c r="BJ49" s="1220" t="s">
        <v>1033</v>
      </c>
      <c r="BL49" s="1220" t="s">
        <v>1033</v>
      </c>
    </row>
    <row customHeight="1" ht="11.25">
      <c r="A50" s="1077" t="s">
        <v>1661</v>
      </c>
      <c r="E50" s="410" t="s">
        <v>1662</v>
      </c>
      <c r="F50" s="1118" t="s">
        <v>1017</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1663</v>
      </c>
      <c r="AZ50" s="1123" t="s">
        <v>1400</v>
      </c>
      <c r="BE50" s="1123">
        <v>2048</v>
      </c>
      <c r="BH50" s="1071" t="s">
        <v>1634</v>
      </c>
      <c r="BJ50" s="1220" t="s">
        <v>1035</v>
      </c>
      <c r="BL50" s="1220" t="s">
        <v>1035</v>
      </c>
    </row>
    <row customHeight="1" ht="11.25">
      <c r="A51" s="1077" t="s">
        <v>1664</v>
      </c>
      <c r="E51" s="410" t="s">
        <v>1665</v>
      </c>
      <c r="F51" s="1118" t="s">
        <v>1666</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1416</v>
      </c>
      <c r="BE51" s="1123">
        <v>2049</v>
      </c>
      <c r="BH51" s="1071" t="s">
        <v>1643</v>
      </c>
      <c r="BJ51" s="1220" t="s">
        <v>1668</v>
      </c>
      <c r="BL51" s="1220" t="s">
        <v>1668</v>
      </c>
    </row>
    <row customHeight="1" ht="11.25">
      <c r="A52" s="1077" t="s">
        <v>1669</v>
      </c>
      <c r="E52" s="410" t="s">
        <v>1670</v>
      </c>
      <c r="F52" s="1118" t="s">
        <v>1671</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1672</v>
      </c>
      <c r="AZ52" s="1123" t="s">
        <v>1213</v>
      </c>
      <c r="BE52" s="1123">
        <v>2050</v>
      </c>
      <c r="BH52" s="1071" t="s">
        <v>1647</v>
      </c>
      <c r="BJ52" s="1220" t="s">
        <v>1046</v>
      </c>
      <c r="BL52" s="1220" t="s">
        <v>1046</v>
      </c>
    </row>
    <row customHeight="1" ht="11.25">
      <c r="A53" s="1077" t="s">
        <v>1673</v>
      </c>
      <c r="E53" s="410" t="s">
        <v>1674</v>
      </c>
      <c r="F53" s="1118" t="s">
        <v>1674</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1675</v>
      </c>
      <c r="K53" s="1749"/>
      <c r="AX53" s="1123" t="s">
        <v>1676</v>
      </c>
      <c r="BE53" s="1123">
        <v>2051</v>
      </c>
      <c r="BH53" s="1071" t="s">
        <v>1650</v>
      </c>
      <c r="BJ53" s="1220" t="s">
        <v>1623</v>
      </c>
      <c r="BL53" s="1220" t="s">
        <v>1623</v>
      </c>
    </row>
    <row customHeight="1" ht="11.25">
      <c r="A54" s="1077" t="s">
        <v>1677</v>
      </c>
      <c r="AX54" s="1123" t="s">
        <v>1678</v>
      </c>
      <c r="AZ54" s="1070" t="s">
        <v>1679</v>
      </c>
      <c r="BE54" s="1123">
        <v>2052</v>
      </c>
      <c r="BH54" s="1071" t="s">
        <v>1656</v>
      </c>
      <c r="BJ54" s="1220" t="s">
        <v>1627</v>
      </c>
      <c r="BL54" s="1220" t="s">
        <v>1627</v>
      </c>
    </row>
    <row customHeight="1" ht="11.25">
      <c r="A55" s="1077" t="s">
        <v>1680</v>
      </c>
      <c r="AX55" s="1123" t="s">
        <v>1681</v>
      </c>
      <c r="AZ55" s="1123" t="s">
        <v>1215</v>
      </c>
      <c r="BE55" s="1123">
        <v>2053</v>
      </c>
      <c r="BH55" s="1073" t="s">
        <v>22</v>
      </c>
      <c r="BJ55" s="1220" t="s">
        <v>1047</v>
      </c>
      <c r="BL55" s="1220" t="s">
        <v>1047</v>
      </c>
    </row>
    <row customHeight="1" ht="11.25">
      <c r="A56" s="1077" t="s">
        <v>1682</v>
      </c>
      <c r="D56" s="1121" t="s">
        <v>1683</v>
      </c>
      <c r="E56" s="1098" t="s">
        <v>110</v>
      </c>
      <c r="F56" s="1077" t="s">
        <v>1684</v>
      </c>
      <c r="AX56" s="1123" t="s">
        <v>1685</v>
      </c>
      <c r="AZ56" s="1123" t="s">
        <v>1243</v>
      </c>
      <c r="BE56" s="1123">
        <v>2054</v>
      </c>
      <c r="BH56" s="1073" t="s">
        <v>22</v>
      </c>
      <c r="BJ56" s="1220" t="s">
        <v>1634</v>
      </c>
      <c r="BL56" s="1220" t="s">
        <v>1634</v>
      </c>
    </row>
    <row customHeight="1" ht="11.25">
      <c r="A57" s="1077" t="s">
        <v>1686</v>
      </c>
      <c r="D57" s="1121" t="s">
        <v>1687</v>
      </c>
      <c r="E57" s="1098" t="s">
        <v>110</v>
      </c>
      <c r="F57" s="1077" t="s">
        <v>1684</v>
      </c>
      <c r="AX57" s="1123" t="s">
        <v>1688</v>
      </c>
      <c r="AZ57" s="1123" t="s">
        <v>1277</v>
      </c>
      <c r="BE57" s="1123">
        <v>2055</v>
      </c>
      <c r="BJ57" s="1220" t="s">
        <v>1643</v>
      </c>
      <c r="BL57" s="1220" t="s">
        <v>1643</v>
      </c>
    </row>
    <row customHeight="1" ht="11.25">
      <c r="A58" s="1077" t="s">
        <v>1689</v>
      </c>
      <c r="D58" s="1121" t="s">
        <v>1690</v>
      </c>
      <c r="E58" s="1098" t="s">
        <v>110</v>
      </c>
      <c r="F58" s="1077" t="s">
        <v>1684</v>
      </c>
      <c r="AX58" s="1123" t="s">
        <v>1691</v>
      </c>
      <c r="BE58" s="1123">
        <v>2056</v>
      </c>
      <c r="BJ58" s="1220" t="s">
        <v>1647</v>
      </c>
      <c r="BL58" s="1220" t="s">
        <v>1647</v>
      </c>
    </row>
    <row customHeight="1" ht="11.25">
      <c r="A59" s="1077" t="s">
        <v>1692</v>
      </c>
      <c r="D59" s="1121" t="s">
        <v>131</v>
      </c>
      <c r="E59" s="1098" t="s">
        <v>1579</v>
      </c>
      <c r="F59" s="1077" t="s">
        <v>1693</v>
      </c>
      <c r="AX59" s="1123" t="s">
        <v>1694</v>
      </c>
      <c r="AZ59" s="1070" t="s">
        <v>1695</v>
      </c>
      <c r="BE59" s="1123">
        <v>2057</v>
      </c>
      <c r="BJ59" s="1220" t="s">
        <v>1650</v>
      </c>
      <c r="BL59" s="1220" t="s">
        <v>1650</v>
      </c>
    </row>
    <row customHeight="1" ht="11.25">
      <c r="A60" s="1077" t="s">
        <v>1696</v>
      </c>
      <c r="D60" s="1121" t="s">
        <v>1697</v>
      </c>
      <c r="E60" s="1098" t="s">
        <v>1579</v>
      </c>
      <c r="F60" s="1077" t="s">
        <v>1693</v>
      </c>
      <c r="AX60" s="1123" t="s">
        <v>1698</v>
      </c>
      <c r="AZ60" s="1123" t="s">
        <v>1216</v>
      </c>
      <c r="BE60" s="1123">
        <v>2058</v>
      </c>
      <c r="BJ60" s="1220" t="s">
        <v>1656</v>
      </c>
      <c r="BL60" s="1220" t="s">
        <v>1656</v>
      </c>
    </row>
    <row customHeight="1" ht="11.25">
      <c r="A61" s="1077" t="s">
        <v>1699</v>
      </c>
      <c r="D61" s="1121" t="s">
        <v>1700</v>
      </c>
      <c r="E61" s="1098" t="s">
        <v>1579</v>
      </c>
      <c r="F61" s="1077" t="s">
        <v>1693</v>
      </c>
      <c r="AX61" s="1123" t="s">
        <v>1701</v>
      </c>
      <c r="AZ61" s="1123" t="s">
        <v>1244</v>
      </c>
      <c r="BE61" s="1123">
        <v>2059</v>
      </c>
      <c r="BL61" s="1220" t="s">
        <v>1039</v>
      </c>
    </row>
    <row customHeight="1" ht="11.25">
      <c r="A62" s="1077" t="s">
        <v>1702</v>
      </c>
      <c r="D62" s="1121" t="s">
        <v>130</v>
      </c>
      <c r="E62" s="1098">
        <v>30</v>
      </c>
      <c r="F62" s="1077" t="s">
        <v>1693</v>
      </c>
      <c r="AZ62" s="1123" t="s">
        <v>1278</v>
      </c>
      <c r="BE62" s="1123">
        <v>2060</v>
      </c>
      <c r="BL62" s="1220" t="s">
        <v>1041</v>
      </c>
    </row>
    <row customHeight="1" ht="11.25">
      <c r="A63" s="1077" t="s">
        <v>1703</v>
      </c>
      <c r="D63" s="1121" t="s">
        <v>1704</v>
      </c>
      <c r="E63" s="1098">
        <v>30</v>
      </c>
      <c r="F63" s="1077" t="s">
        <v>1693</v>
      </c>
      <c r="AZ63" s="1123" t="s">
        <v>1310</v>
      </c>
      <c r="BE63" s="1123">
        <v>2061</v>
      </c>
    </row>
    <row customHeight="1" ht="11.25">
      <c r="A64" s="1077" t="s">
        <v>1705</v>
      </c>
      <c r="D64" s="1121" t="s">
        <v>1706</v>
      </c>
      <c r="E64" s="1098">
        <v>30</v>
      </c>
      <c r="F64" s="1077" t="s">
        <v>1693</v>
      </c>
      <c r="AZ64" s="1123" t="s">
        <v>1333</v>
      </c>
      <c r="BE64" s="1123">
        <v>2062</v>
      </c>
    </row>
    <row customHeight="1" ht="11.25">
      <c r="A65" s="1077" t="s">
        <v>1707</v>
      </c>
      <c r="D65" s="1077"/>
      <c r="BE65" s="1123">
        <v>2063</v>
      </c>
    </row>
    <row customHeight="1" ht="11.25">
      <c r="A66" s="1077" t="s">
        <v>1708</v>
      </c>
      <c r="AZ66" s="1070" t="s">
        <v>1709</v>
      </c>
      <c r="BE66" s="1123">
        <v>2064</v>
      </c>
    </row>
    <row customHeight="1" ht="11.25">
      <c r="A67" s="1077" t="s">
        <v>1710</v>
      </c>
      <c r="AZ67" s="1123" t="s">
        <v>1217</v>
      </c>
      <c r="BE67" s="1123">
        <v>2065</v>
      </c>
    </row>
    <row customHeight="1" ht="11.25">
      <c r="A68" s="1077" t="s">
        <v>1711</v>
      </c>
      <c r="AZ68" s="1123" t="s">
        <v>1245</v>
      </c>
      <c r="BE68" s="1123">
        <v>2066</v>
      </c>
      <c r="BH68" s="1070" t="s">
        <v>1712</v>
      </c>
      <c r="BJ68" s="1070" t="s">
        <v>1713</v>
      </c>
      <c r="BL68" s="1070" t="s">
        <v>1714</v>
      </c>
      <c r="BN68" s="1070" t="s">
        <v>1715</v>
      </c>
    </row>
    <row customHeight="1" ht="11.25">
      <c r="A69" s="1077" t="s">
        <v>1716</v>
      </c>
      <c r="AZ69" s="1123" t="s">
        <v>1279</v>
      </c>
      <c r="BE69" s="1123">
        <v>2067</v>
      </c>
      <c r="BH69" s="1071" t="s">
        <v>1717</v>
      </c>
      <c r="BI69" s="1120" t="s">
        <v>108</v>
      </c>
      <c r="BJ69" s="1071" t="s">
        <v>1718</v>
      </c>
      <c r="BK69" s="1120" t="s">
        <v>108</v>
      </c>
      <c r="BL69" s="1071" t="s">
        <v>1719</v>
      </c>
      <c r="BM69" s="1073" t="s">
        <v>108</v>
      </c>
      <c r="BN69" s="1071" t="s">
        <v>1720</v>
      </c>
    </row>
    <row customHeight="1" ht="11.25">
      <c r="A70" s="1077" t="s">
        <v>1721</v>
      </c>
      <c r="AZ70" s="1123" t="s">
        <v>1311</v>
      </c>
      <c r="BE70" s="1123">
        <v>2068</v>
      </c>
      <c r="BH70" s="1071" t="s">
        <v>1722</v>
      </c>
      <c r="BJ70" s="1071" t="s">
        <v>1723</v>
      </c>
      <c r="BL70" s="1071" t="s">
        <v>1724</v>
      </c>
      <c r="BN70" s="1071" t="s">
        <v>1725</v>
      </c>
    </row>
    <row customHeight="1" ht="11.25">
      <c r="A71" s="1077" t="s">
        <v>1726</v>
      </c>
      <c r="AZ71" s="1123" t="s">
        <v>1313</v>
      </c>
      <c r="BE71" s="1123">
        <v>2069</v>
      </c>
      <c r="BH71" s="1071" t="s">
        <v>1727</v>
      </c>
      <c r="BI71" s="1120" t="s">
        <v>89</v>
      </c>
      <c r="BJ71" s="1071" t="s">
        <v>1728</v>
      </c>
      <c r="BK71" s="1120" t="s">
        <v>89</v>
      </c>
      <c r="BL71" s="1071" t="s">
        <v>1729</v>
      </c>
      <c r="BM71" s="1073" t="s">
        <v>89</v>
      </c>
      <c r="BN71" s="1071" t="s">
        <v>1730</v>
      </c>
    </row>
    <row customHeight="1" ht="11.25">
      <c r="A72" s="1077" t="s">
        <v>1731</v>
      </c>
      <c r="AZ72" s="1123" t="s">
        <v>19</v>
      </c>
      <c r="BE72" s="1123">
        <v>2070</v>
      </c>
      <c r="BH72" s="1071" t="s">
        <v>1732</v>
      </c>
      <c r="BJ72" s="1071" t="s">
        <v>1732</v>
      </c>
      <c r="BL72" s="1071" t="s">
        <v>1732</v>
      </c>
      <c r="BN72" s="1071" t="s">
        <v>1733</v>
      </c>
    </row>
    <row customHeight="1" ht="11.25">
      <c r="A73" s="1077" t="s">
        <v>1734</v>
      </c>
      <c r="BH73" s="1071" t="s">
        <v>1735</v>
      </c>
      <c r="BI73" s="1120" t="s">
        <v>110</v>
      </c>
      <c r="BJ73" s="1071" t="s">
        <v>1736</v>
      </c>
      <c r="BK73" s="1120" t="s">
        <v>110</v>
      </c>
      <c r="BL73" s="1071" t="s">
        <v>1737</v>
      </c>
      <c r="BM73" s="1073" t="s">
        <v>110</v>
      </c>
      <c r="BN73" s="1071" t="s">
        <v>1738</v>
      </c>
    </row>
    <row customHeight="1" ht="11.25">
      <c r="A74" s="1077" t="s">
        <v>1739</v>
      </c>
      <c r="BH74" s="1071" t="s">
        <v>1740</v>
      </c>
      <c r="BJ74" s="1071" t="s">
        <v>1741</v>
      </c>
      <c r="BL74" s="1071" t="s">
        <v>1742</v>
      </c>
      <c r="BN74" s="1071" t="s">
        <v>1743</v>
      </c>
    </row>
    <row customHeight="1" ht="11.25">
      <c r="A75" s="1077" t="s">
        <v>1744</v>
      </c>
      <c r="AZ75" s="1070" t="s">
        <v>1745</v>
      </c>
      <c r="BH75" s="1071" t="s">
        <v>1746</v>
      </c>
      <c r="BJ75" s="1071" t="s">
        <v>1746</v>
      </c>
      <c r="BL75" s="1071" t="s">
        <v>1746</v>
      </c>
    </row>
    <row customHeight="1" ht="11.25">
      <c r="A76" s="1077" t="s">
        <v>1747</v>
      </c>
      <c r="AZ76" s="1123" t="s">
        <v>1226</v>
      </c>
      <c r="BH76" s="1071" t="s">
        <v>1748</v>
      </c>
      <c r="BJ76" s="1071" t="s">
        <v>1749</v>
      </c>
      <c r="BL76" s="1071" t="s">
        <v>1750</v>
      </c>
    </row>
    <row customHeight="1" ht="11.25">
      <c r="A77" s="1077" t="s">
        <v>1751</v>
      </c>
      <c r="AZ77" s="1123" t="s">
        <v>1255</v>
      </c>
    </row>
    <row customHeight="1" ht="11.25">
      <c r="A78" s="1077" t="s">
        <v>1752</v>
      </c>
      <c r="AZ78" s="1123" t="s">
        <v>1286</v>
      </c>
    </row>
    <row customHeight="1" ht="11.25">
      <c r="A79" s="1077" t="s">
        <v>1753</v>
      </c>
      <c r="AZ79" s="1123" t="s">
        <v>1317</v>
      </c>
      <c r="BH79" s="1070" t="s">
        <v>1754</v>
      </c>
      <c r="BJ79" s="1070" t="s">
        <v>1755</v>
      </c>
      <c r="BL79" s="1070" t="s">
        <v>1756</v>
      </c>
    </row>
    <row customHeight="1" ht="11.25">
      <c r="A80" s="1077" t="s">
        <v>1757</v>
      </c>
      <c r="AZ80" s="1123" t="s">
        <v>1338</v>
      </c>
      <c r="BH80" s="1071" t="s">
        <v>1758</v>
      </c>
      <c r="BJ80" s="1071" t="s">
        <v>1759</v>
      </c>
      <c r="BL80" s="1071" t="s">
        <v>1760</v>
      </c>
    </row>
    <row customHeight="1" ht="11.25">
      <c r="A81" s="1077" t="s">
        <v>1761</v>
      </c>
      <c r="AZ81" s="1123" t="s">
        <v>1355</v>
      </c>
      <c r="BH81" s="1071" t="s">
        <v>1762</v>
      </c>
      <c r="BJ81" s="1071" t="s">
        <v>1763</v>
      </c>
      <c r="BL81" s="1071" t="s">
        <v>1764</v>
      </c>
    </row>
    <row customHeight="1" ht="11.25">
      <c r="A82" s="1077" t="s">
        <v>1765</v>
      </c>
      <c r="AZ82" s="1123" t="s">
        <v>1370</v>
      </c>
      <c r="BH82" s="1071" t="s">
        <v>1766</v>
      </c>
      <c r="BJ82" s="1071" t="s">
        <v>1767</v>
      </c>
      <c r="BL82" s="1071" t="s">
        <v>1768</v>
      </c>
    </row>
    <row customHeight="1" ht="11.25">
      <c r="A83" s="1077" t="s">
        <v>1769</v>
      </c>
      <c r="BH83" s="1071" t="s">
        <v>1770</v>
      </c>
      <c r="BJ83" s="1071" t="s">
        <v>1771</v>
      </c>
      <c r="BL83" s="1071" t="s">
        <v>1772</v>
      </c>
    </row>
    <row customHeight="1" ht="11.25">
      <c r="A84" s="1077" t="s">
        <v>1773</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1017</v>
      </c>
    </row>
    <row customHeight="1" ht="11.25">
      <c r="A91" s="1077" t="s">
        <v>1794</v>
      </c>
      <c r="AZ91" s="1123" t="s">
        <v>1053</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569</v>
      </c>
      <c r="BH108" s="1071" t="s">
        <v>1847</v>
      </c>
      <c r="BJ108" s="1071" t="s">
        <v>1848</v>
      </c>
      <c r="BL108" s="1071" t="s">
        <v>1501</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1836</v>
      </c>
      <c r="BA116" s="1905" t="s">
        <v>1837</v>
      </c>
      <c r="BH116" s="1071" t="s">
        <v>1241</v>
      </c>
    </row>
    <row customHeight="1" ht="11.25">
      <c r="BH117" s="1071" t="s">
        <v>1275</v>
      </c>
    </row>
    <row customHeight="1" ht="11.25">
      <c r="BH118" s="1071"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9E4F8-4BDB-E0D8-D46F-188AE56A671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Еврейская автономная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 СП "Биробиджанская ТЭЦ"</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1853</v>
      </c>
      <c r="F13" s="1524" t="s">
        <v>304</v>
      </c>
      <c r="G13" s="477"/>
      <c r="H13" s="1536"/>
      <c r="J13" s="458">
        <v>19</v>
      </c>
    </row>
    <row customHeight="1" ht="19.95">
      <c r="A14" s="505"/>
      <c r="B14" s="505"/>
      <c r="C14" s="460"/>
      <c r="D14" s="1526" t="s">
        <v>707</v>
      </c>
      <c r="E14" s="1527" t="s">
        <v>1854</v>
      </c>
      <c r="F14" s="1529"/>
      <c r="G14" s="1528" t="s">
        <v>1855</v>
      </c>
      <c r="H14" s="1536"/>
      <c r="J14" s="458">
        <v>19</v>
      </c>
    </row>
    <row customHeight="1" ht="19.95">
      <c r="A15" s="505"/>
      <c r="B15" s="505"/>
      <c r="C15" s="460"/>
      <c r="D15" s="1526" t="s">
        <v>305</v>
      </c>
      <c r="E15" s="1527" t="s">
        <v>1856</v>
      </c>
      <c r="F15" s="1529"/>
      <c r="G15" s="1528" t="s">
        <v>1857</v>
      </c>
      <c r="H15" s="1536"/>
      <c r="J15" s="458">
        <v>19</v>
      </c>
    </row>
    <row customHeight="1" ht="24">
      <c r="A16" s="505"/>
      <c r="B16" s="505"/>
      <c r="C16" s="460"/>
      <c r="D16" s="1526" t="s">
        <v>308</v>
      </c>
      <c r="E16" s="1525" t="s">
        <v>1858</v>
      </c>
      <c r="F16" s="1534"/>
      <c r="G16" s="477" t="s">
        <v>1859</v>
      </c>
      <c r="H16" s="1536"/>
      <c r="J16" s="458">
        <v>23</v>
      </c>
    </row>
    <row customHeight="1" ht="48.29999999999999">
      <c r="A17" s="505"/>
      <c r="B17" s="505"/>
      <c r="C17" s="460"/>
      <c r="D17" s="1523">
        <v>3</v>
      </c>
      <c r="E17" s="1530" t="s">
        <v>1860</v>
      </c>
      <c r="F17" s="1529"/>
      <c r="G17" s="477" t="s">
        <v>1861</v>
      </c>
      <c r="H17" s="1536"/>
      <c r="J17" s="458">
        <v>46</v>
      </c>
    </row>
    <row customHeight="1" ht="48.29999999999999">
      <c r="A18" s="1478">
        <v>1</v>
      </c>
      <c r="B18" s="505"/>
      <c r="C18" s="1480"/>
      <c r="D18" s="1523" t="s">
        <v>90</v>
      </c>
      <c r="E18" s="1530" t="s">
        <v>1862</v>
      </c>
      <c r="F18" s="1529"/>
      <c r="G18" s="477" t="s">
        <v>1861</v>
      </c>
      <c r="H18" s="1536"/>
      <c r="I18" s="855"/>
      <c r="J18" s="458">
        <v>46</v>
      </c>
    </row>
    <row customHeight="1" ht="23.25">
      <c r="A19" s="505"/>
      <c r="B19" s="505"/>
      <c r="C19" s="460"/>
      <c r="D19" s="1523" t="s">
        <v>110</v>
      </c>
      <c r="E19" s="1530" t="s">
        <v>1863</v>
      </c>
      <c r="F19" s="1524" t="s">
        <v>304</v>
      </c>
      <c r="G19" s="2474" t="s">
        <v>1864</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1865</v>
      </c>
      <c r="F22" s="1529"/>
      <c r="G22" s="477" t="s">
        <v>1866</v>
      </c>
      <c r="H22" s="1535"/>
      <c r="J22" s="504">
        <v>25</v>
      </c>
    </row>
    <row s="504" customFormat="1" customHeight="1" ht="19.95">
      <c r="A23" s="505"/>
      <c r="B23" s="505"/>
      <c r="C23" s="505"/>
      <c r="D23" s="1523" t="s">
        <v>92</v>
      </c>
      <c r="E23" s="1530" t="s">
        <v>1867</v>
      </c>
      <c r="F23" s="1534"/>
      <c r="G23" s="477" t="s">
        <v>1868</v>
      </c>
      <c r="H23" s="1535"/>
      <c r="J23" s="504">
        <v>19</v>
      </c>
    </row>
    <row s="504" customFormat="1" customHeight="1" ht="144" hidden="1">
      <c r="A24" s="505"/>
      <c r="B24" s="505"/>
      <c r="C24" s="505"/>
      <c r="D24" s="1523" t="s">
        <v>98</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7F965-79DE-9DF1-FF9F-BC5064F7A1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1869</v>
      </c>
      <c r="G8" s="1543" t="s">
        <v>48</v>
      </c>
      <c r="H8" s="1543" t="s">
        <v>50</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E7DFE-8859-7AB3-C498-6846A08EA1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АО "ДГК" СП "Биробиджанская ТЭЦ"</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 СП "Биробиджанская ТЭЦ"</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EF9B2-352F-AFF8-9192-BDDB5AF3C0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АО "ДГК" СП "Биробиджанская ТЭЦ"</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 СП "Биробиджанская ТЭЦ"</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45D68-4B98-4FDB-8AE8-4896BE41F4B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Еврейская автономная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Еврейская автономная область</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B7528-F8B4-A558-70F8-1F3260B4E6A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1887</v>
      </c>
      <c r="F9" s="2212"/>
      <c r="G9" s="2212"/>
      <c r="H9" s="2212"/>
      <c r="I9" s="2212"/>
      <c r="M9" s="124">
        <v>28</v>
      </c>
    </row>
    <row customHeight="1" ht="24">
      <c r="D10" s="2212"/>
      <c r="E10" s="130" t="s">
        <v>1888</v>
      </c>
      <c r="F10" s="130" t="s">
        <v>1889</v>
      </c>
      <c r="G10" s="130" t="s">
        <v>1890</v>
      </c>
      <c r="H10" s="130" t="s">
        <v>388</v>
      </c>
      <c r="I10" s="2212"/>
      <c r="M10" s="124">
        <v>23</v>
      </c>
    </row>
    <row customHeight="1" ht="12" hidden="1">
      <c r="D11" s="90" t="s">
        <v>108</v>
      </c>
      <c r="E11" s="90" t="s">
        <v>90</v>
      </c>
      <c r="F11" s="90" t="s">
        <v>110</v>
      </c>
      <c r="G11" s="90" t="s">
        <v>91</v>
      </c>
      <c r="H11" s="90" t="s">
        <v>92</v>
      </c>
      <c r="I11" s="90" t="s">
        <v>98</v>
      </c>
      <c r="M11" s="124">
        <v>0</v>
      </c>
    </row>
    <row s="1826" customFormat="1" customHeight="1" ht="26.25">
      <c r="A12" s="148" t="s">
        <v>89</v>
      </c>
      <c r="B12" s="128" t="s">
        <v>22</v>
      </c>
      <c r="C12" s="129"/>
      <c r="D12" s="131" t="s">
        <v>108</v>
      </c>
      <c r="E12" s="384"/>
      <c r="F12" s="384"/>
      <c r="G12" s="1737" t="s">
        <v>22</v>
      </c>
      <c r="H12" s="385"/>
      <c r="I12" s="2172" t="s">
        <v>1891</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829EF-4FC9-6A41-C778-DF487F38D15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8">
      <c r="C9" s="95"/>
      <c r="D9" s="108" t="s">
        <v>87</v>
      </c>
      <c r="E9" s="263" t="s">
        <v>1894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EDCE8-EEFE-CBB8-463B-D4694D2F43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8">
      <c r="C9" s="95"/>
      <c r="D9" s="108" t="s">
        <v>87</v>
      </c>
      <c r="E9" s="111" t="s">
        <v>285</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1895</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6DE54-6998-2416-4858-FA175DF9E6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 СП "Биробиджанская ТЭЦ"</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108</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B8507-AB19-79AF-F568-DDA34E325C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1898</v>
      </c>
      <c r="C2" s="2503"/>
      <c r="D2" s="2503"/>
      <c r="E2" s="271"/>
      <c r="F2" s="92">
        <v>22</v>
      </c>
    </row>
    <row customHeight="1" ht="3">
      <c r="F3" s="92">
        <v>3</v>
      </c>
    </row>
    <row customHeight="1" ht="23.25">
      <c r="B4" s="2617" t="s">
        <v>1899</v>
      </c>
      <c r="C4" s="386" t="s">
        <v>1900</v>
      </c>
      <c r="D4" s="386" t="s">
        <v>1901</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EA6AB-7BE1-AB3F-D3E8-BDE4D72A0FF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1902</v>
      </c>
    </row>
    <row r="4" s="267" customFormat="1" customHeight="1" ht="15">
      <c r="C4" s="1819"/>
      <c r="D4" s="116"/>
      <c r="E4" s="380"/>
    </row>
    <row r="6" s="1818" customFormat="1" customHeight="1" ht="17.25">
      <c r="A6" s="1818" t="s">
        <v>1903</v>
      </c>
    </row>
    <row r="8" s="267" customFormat="1" customHeight="1" ht="17.25">
      <c r="C8" s="1820"/>
      <c r="D8" s="116"/>
      <c r="E8" s="117"/>
    </row>
    <row r="11" s="1818" customFormat="1" customHeight="1" ht="17.25">
      <c r="A11" s="1818" t="s">
        <v>1904</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1905</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1909</v>
      </c>
    </row>
    <row customHeight="1" ht="11.25"/>
    <row s="458" customFormat="1" customHeight="1" ht="22.5">
      <c r="A39" s="1794"/>
      <c r="B39" s="460"/>
      <c r="C39" s="862"/>
      <c r="D39" s="443"/>
      <c r="E39" s="863"/>
      <c r="F39" s="1815"/>
      <c r="G39" s="1825"/>
      <c r="H39" s="478"/>
    </row>
    <row customHeight="1" ht="11.25"/>
    <row s="1818" customFormat="1" customHeight="1" ht="11.25">
      <c r="A41" s="1818" t="s">
        <v>1910</v>
      </c>
    </row>
    <row customHeight="1" ht="11.25"/>
    <row s="458" customFormat="1" customHeight="1" ht="22.5">
      <c r="A43" s="460"/>
      <c r="B43" s="460"/>
      <c r="C43" s="460"/>
      <c r="D43" s="443"/>
      <c r="E43" s="863"/>
      <c r="F43" s="864"/>
      <c r="G43" s="1825"/>
      <c r="H43" s="478"/>
    </row>
    <row customHeight="1" ht="11.25"/>
    <row s="1818" customFormat="1" customHeight="1" ht="11.25">
      <c r="A45" s="1818" t="s">
        <v>1911</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1912</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1914</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1915</v>
      </c>
    </row>
    <row r="68" s="1638" customFormat="1" customHeight="1" ht="14.25">
      <c r="A68" s="346"/>
      <c r="B68" s="1163"/>
      <c r="C68" s="379"/>
      <c r="D68" s="1813"/>
      <c r="E68" s="889"/>
      <c r="F68" s="1828"/>
      <c r="G68" s="92"/>
      <c r="I68" s="1627"/>
      <c r="J68" s="1627"/>
    </row>
    <row r="70" s="1818" customFormat="1" customHeight="1" ht="11.25">
      <c r="A70" s="1818" t="s">
        <v>1916</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1918</v>
      </c>
    </row>
    <row r="75" s="1818" customFormat="1" customHeight="1" ht="11.25">
      <c r="A75" s="1818" t="s">
        <v>1919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1917</v>
      </c>
    </row>
    <row r="79" s="1818" customFormat="1" customHeight="1" ht="11.25">
      <c r="A79" s="1818" t="s">
        <v>1920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1925</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1929</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1931</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1932</v>
      </c>
    </row>
    <row r="139" s="1853" customFormat="1" customHeight="1" ht="45">
      <c r="A139" s="1809"/>
      <c r="B139" s="1163"/>
      <c r="C139" s="415"/>
      <c r="D139" s="92"/>
      <c r="E139" s="2575"/>
      <c r="F139" s="2111" t="s">
        <v>108</v>
      </c>
      <c r="G139" s="2578" t="s">
        <v>22</v>
      </c>
      <c r="H139" s="292"/>
      <c r="I139" s="640" t="s">
        <v>108</v>
      </c>
      <c r="J139" s="1810" t="s">
        <v>1933</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1938</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AE99E-03B8-48A8-09F2-A056245DD0B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1942</v>
      </c>
      <c r="B1" s="849"/>
      <c r="C1" s="985" t="s">
        <v>1943</v>
      </c>
      <c r="D1" s="983" t="s">
        <v>806</v>
      </c>
      <c r="E1" s="983" t="s">
        <v>852</v>
      </c>
      <c r="F1" s="983" t="s">
        <v>905</v>
      </c>
      <c r="G1" s="983" t="s">
        <v>892</v>
      </c>
      <c r="H1" s="983" t="s">
        <v>1617</v>
      </c>
    </row>
    <row customHeight="1" ht="9">
      <c r="A2" s="986" t="s">
        <v>1944</v>
      </c>
      <c r="B2" s="986"/>
      <c r="C2" s="987" t="str">
        <f>INDEX(TEMPLATE_NUMBER_FORM_LIST,MATCH(TEMPLATE_SPHERE,TEMPLATE_SPHERE_LIST,0))</f>
        <v>10</v>
      </c>
      <c r="D2" s="986" t="s">
        <v>1466</v>
      </c>
      <c r="E2" s="986" t="s">
        <v>149</v>
      </c>
      <c r="F2" s="988" t="s">
        <v>149</v>
      </c>
      <c r="G2" s="986" t="s">
        <v>149</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1945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1946</v>
      </c>
      <c r="B4" s="849" t="s">
        <v>109</v>
      </c>
      <c r="C4" s="987" t="str">
        <f>IF(TEMPLATE_SPHERE="HEAT",D4,IF(TEMPLATE_SPHERE="TKO",H4,E4))</f>
        <v>Форма 1. Информация об организации, осуществляющей горячее водоснабжение (общая информация)</v>
      </c>
      <c r="D4" s="986" t="s">
        <v>1947</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1948</v>
      </c>
    </row>
    <row customHeight="1" ht="117">
      <c r="A5" s="849" t="s">
        <v>1949</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1950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1951</v>
      </c>
    </row>
    <row customHeight="1" ht="90">
      <c r="A6" s="849" t="s">
        <v>1952</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1953</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1954</v>
      </c>
      <c r="E7" s="849" t="s">
        <v>1955</v>
      </c>
      <c r="F7" s="989"/>
      <c r="G7" s="989"/>
      <c r="H7" s="989"/>
    </row>
    <row customHeight="1" ht="108">
      <c r="A8" s="849" t="s">
        <v>1956</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1957</v>
      </c>
      <c r="F8" s="989"/>
      <c r="G8" s="989"/>
      <c r="H8" s="989"/>
    </row>
    <row customHeight="1" ht="99">
      <c r="A9" s="849" t="s">
        <v>1958</v>
      </c>
      <c r="B9" s="849"/>
      <c r="C9" s="849" t="s">
        <v>1959</v>
      </c>
      <c r="D9" s="849"/>
      <c r="E9" s="849"/>
      <c r="F9" s="989"/>
      <c r="G9" s="989"/>
      <c r="H9" s="989"/>
    </row>
    <row customHeight="1" ht="126">
      <c r="A10" s="849" t="s">
        <v>1960</v>
      </c>
      <c r="B10" s="849"/>
      <c r="C10" s="849" t="s">
        <v>1961</v>
      </c>
      <c r="D10" s="849"/>
      <c r="E10" s="849"/>
      <c r="F10" s="989"/>
      <c r="G10" s="989"/>
      <c r="H10" s="989"/>
    </row>
    <row customHeight="1" ht="108">
      <c r="A11" s="849" t="s">
        <v>1962</v>
      </c>
      <c r="B11" s="849"/>
      <c r="C11" s="849" t="s">
        <v>1963</v>
      </c>
      <c r="D11" s="849"/>
      <c r="E11" s="849"/>
      <c r="F11" s="989"/>
      <c r="G11" s="989"/>
      <c r="H11" s="989"/>
    </row>
    <row customHeight="1" ht="54">
      <c r="A12" s="849" t="s">
        <v>1964</v>
      </c>
      <c r="B12" s="849"/>
      <c r="C12" s="849" t="s">
        <v>1965</v>
      </c>
      <c r="D12" s="849"/>
      <c r="E12" s="849"/>
      <c r="F12" s="989"/>
      <c r="G12" s="989"/>
      <c r="H12" s="989"/>
    </row>
    <row customHeight="1" ht="45">
      <c r="A13" s="849" t="s">
        <v>1966</v>
      </c>
      <c r="B13" s="849"/>
      <c r="C13" s="849" t="s">
        <v>1967</v>
      </c>
      <c r="D13" s="849"/>
      <c r="E13" s="849"/>
      <c r="F13" s="989"/>
      <c r="G13" s="989"/>
      <c r="H13" s="989"/>
    </row>
    <row customHeight="1" ht="117">
      <c r="A14" s="849" t="s">
        <v>1968</v>
      </c>
      <c r="B14" s="849"/>
      <c r="C14" s="849" t="s">
        <v>1969</v>
      </c>
      <c r="D14" s="849"/>
      <c r="E14" s="849"/>
      <c r="F14" s="989"/>
      <c r="G14" s="989"/>
      <c r="H14" s="989"/>
    </row>
    <row customHeight="1" ht="117">
      <c r="A15" s="849" t="s">
        <v>1970</v>
      </c>
      <c r="B15" s="849"/>
      <c r="C15" s="849" t="s">
        <v>1971</v>
      </c>
      <c r="D15" s="849"/>
      <c r="E15" s="849"/>
      <c r="F15" s="989"/>
      <c r="G15" s="989"/>
      <c r="H15" s="989"/>
    </row>
    <row customHeight="1" ht="63">
      <c r="A16" s="849" t="s">
        <v>1972</v>
      </c>
      <c r="B16" s="849"/>
      <c r="C16" s="849" t="s">
        <v>1973</v>
      </c>
      <c r="D16" s="849"/>
      <c r="E16" s="849"/>
      <c r="F16" s="989"/>
      <c r="G16" s="989"/>
      <c r="H16" s="989"/>
    </row>
    <row customHeight="1" ht="54">
      <c r="A17" s="849" t="s">
        <v>1974</v>
      </c>
      <c r="B17" s="849"/>
      <c r="C17" s="987" t="s">
        <v>1975</v>
      </c>
      <c r="D17" s="849"/>
      <c r="E17" s="849"/>
      <c r="F17" s="989"/>
      <c r="G17" s="989"/>
      <c r="H17" s="989"/>
    </row>
    <row customHeight="1" ht="27">
      <c r="A18" s="849" t="s">
        <v>1976</v>
      </c>
      <c r="B18" s="849"/>
      <c r="C18" s="987" t="s">
        <v>1977</v>
      </c>
      <c r="D18" s="849"/>
      <c r="E18" s="849"/>
      <c r="F18" s="989"/>
      <c r="G18" s="989"/>
      <c r="H18" s="989"/>
    </row>
    <row customHeight="1" ht="54">
      <c r="A19" s="849" t="s">
        <v>1978</v>
      </c>
      <c r="B19" s="849"/>
      <c r="C19" s="987" t="s">
        <v>1979</v>
      </c>
      <c r="D19" s="849"/>
      <c r="E19" s="849"/>
      <c r="F19" s="989"/>
      <c r="G19" s="989"/>
      <c r="H19" s="989"/>
    </row>
    <row customHeight="1" ht="36">
      <c r="A20" s="849" t="s">
        <v>1980</v>
      </c>
      <c r="B20" s="849"/>
      <c r="C20" s="987" t="s">
        <v>1981</v>
      </c>
      <c r="D20" s="849"/>
      <c r="E20" s="849"/>
      <c r="F20" s="989"/>
      <c r="G20" s="989"/>
      <c r="H20" s="989"/>
    </row>
    <row customHeight="1" ht="36">
      <c r="A21" s="849" t="s">
        <v>1982</v>
      </c>
      <c r="B21" s="849"/>
      <c r="C21" s="987" t="s">
        <v>1983</v>
      </c>
      <c r="D21" s="849"/>
      <c r="E21" s="849"/>
      <c r="F21" s="989"/>
      <c r="G21" s="989"/>
      <c r="H21" s="989"/>
    </row>
    <row customHeight="1" ht="27">
      <c r="A22" s="849" t="s">
        <v>1984</v>
      </c>
      <c r="B22" s="849"/>
      <c r="C22" s="987" t="s">
        <v>1985</v>
      </c>
      <c r="D22" s="849"/>
      <c r="E22" s="849"/>
      <c r="F22" s="989"/>
      <c r="G22" s="989"/>
      <c r="H22" s="989"/>
    </row>
    <row customHeight="1" ht="36">
      <c r="A23" s="849" t="s">
        <v>1986</v>
      </c>
      <c r="B23" s="849"/>
      <c r="C23" s="987" t="s">
        <v>1987</v>
      </c>
      <c r="D23" s="849"/>
      <c r="E23" s="849"/>
      <c r="F23" s="989"/>
      <c r="G23" s="989"/>
      <c r="H23" s="989"/>
    </row>
    <row customHeight="1" ht="28.5">
      <c r="A24" s="849" t="s">
        <v>1988</v>
      </c>
      <c r="B24" s="849"/>
      <c r="C24" s="987" t="s">
        <v>1989</v>
      </c>
      <c r="D24" s="849"/>
      <c r="E24" s="849"/>
      <c r="F24" s="989"/>
      <c r="G24" s="989"/>
      <c r="H24" s="989"/>
    </row>
    <row customHeight="1" ht="36">
      <c r="A25" s="849" t="s">
        <v>1990</v>
      </c>
      <c r="B25" s="849"/>
      <c r="C25" s="987" t="s">
        <v>1991</v>
      </c>
      <c r="D25" s="849"/>
      <c r="E25" s="849"/>
      <c r="F25" s="989"/>
      <c r="G25" s="989"/>
      <c r="H25" s="989"/>
    </row>
    <row customHeight="1" ht="27">
      <c r="A26" s="849" t="s">
        <v>1992</v>
      </c>
      <c r="B26" s="849"/>
      <c r="C26" s="987" t="s">
        <v>1993</v>
      </c>
      <c r="D26" s="849"/>
      <c r="E26" s="849"/>
      <c r="F26" s="989"/>
      <c r="G26" s="989"/>
      <c r="H26" s="989"/>
    </row>
    <row customHeight="1" ht="36">
      <c r="A27" s="849" t="s">
        <v>1994</v>
      </c>
      <c r="B27" s="849"/>
      <c r="C27" s="987" t="s">
        <v>1995</v>
      </c>
      <c r="D27" s="849"/>
      <c r="E27" s="849"/>
      <c r="F27" s="989"/>
      <c r="G27" s="989"/>
      <c r="H27" s="989"/>
    </row>
    <row customHeight="1" ht="28.5">
      <c r="A28" s="849" t="s">
        <v>1996</v>
      </c>
      <c r="B28" s="849"/>
      <c r="C28" s="987" t="s">
        <v>1997</v>
      </c>
      <c r="D28" s="849"/>
      <c r="E28" s="849"/>
      <c r="F28" s="989"/>
      <c r="G28" s="989"/>
      <c r="H28" s="989"/>
    </row>
    <row customHeight="1" ht="126">
      <c r="A29" s="849" t="s">
        <v>1998</v>
      </c>
      <c r="B29" s="849" t="s">
        <v>1568</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1999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2000</v>
      </c>
    </row>
    <row customHeight="1" ht="36">
      <c r="A30" s="849" t="s">
        <v>2001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2002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2003</v>
      </c>
      <c r="B31" s="849"/>
      <c r="C31" s="987" t="str">
        <f>IF(TEMPLATE_SPHERE="HEAT",D31,IF(TEMPLATE_SPHERE="TKO",H31,E31))</f>
        <v>Форма 1. Информация об организации, осуществляющей горячее водоснабжение (общая информация)</v>
      </c>
      <c r="D31" s="849" t="s">
        <v>2004</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2005</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2006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2007</v>
      </c>
    </row>
    <row customHeight="1" ht="9">
      <c r="A33" s="849"/>
      <c r="B33" s="849"/>
      <c r="C33" s="987"/>
      <c r="D33" s="849"/>
      <c r="E33" s="849"/>
      <c r="F33" s="989"/>
      <c r="G33" s="989"/>
      <c r="H33" s="989"/>
    </row>
    <row customHeight="1" ht="9">
      <c r="A34" s="849"/>
      <c r="B34" s="849" t="s">
        <v>1504</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D799A58-6674-5CB8-95B8-70CFBD05262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2008</v>
      </c>
      <c r="D1" s="901"/>
      <c r="E1" s="901"/>
      <c r="F1" s="901"/>
      <c r="G1" s="901"/>
      <c r="H1" s="901" t="s">
        <v>2009</v>
      </c>
      <c r="I1" s="901"/>
      <c r="J1" s="901"/>
      <c r="K1" s="901"/>
      <c r="L1" s="901"/>
      <c r="M1" s="901" t="s">
        <v>2010</v>
      </c>
      <c r="N1" s="901" t="s">
        <v>2011</v>
      </c>
      <c r="O1" s="2595" t="s">
        <v>2012</v>
      </c>
      <c r="P1" s="2595"/>
      <c r="Q1" s="2595"/>
      <c r="R1" s="2595"/>
      <c r="S1" s="2595"/>
      <c r="T1" s="2595" t="s">
        <v>2010</v>
      </c>
      <c r="U1" s="2595"/>
      <c r="V1" s="2595"/>
      <c r="W1" s="2595"/>
      <c r="X1" s="2595"/>
      <c r="Y1" s="1002"/>
      <c r="Z1" s="2595" t="s">
        <v>2013</v>
      </c>
      <c r="AA1" s="2595"/>
      <c r="AB1" s="2595"/>
      <c r="AC1" s="2595"/>
      <c r="AD1" s="2595"/>
    </row>
    <row customHeight="1" ht="18">
      <c r="A2" s="849"/>
      <c r="B2" s="849"/>
      <c r="C2" s="844" t="s">
        <v>806</v>
      </c>
      <c r="D2" s="844" t="s">
        <v>852</v>
      </c>
      <c r="E2" s="844" t="s">
        <v>905</v>
      </c>
      <c r="F2" s="844" t="s">
        <v>892</v>
      </c>
      <c r="G2" s="844" t="s">
        <v>1617</v>
      </c>
      <c r="H2" s="846"/>
      <c r="I2" s="846"/>
      <c r="J2" s="846"/>
      <c r="K2" s="846"/>
      <c r="L2" s="846"/>
      <c r="M2" s="846"/>
      <c r="N2" s="846"/>
      <c r="O2" s="844" t="s">
        <v>806</v>
      </c>
      <c r="P2" s="844" t="s">
        <v>852</v>
      </c>
      <c r="Q2" s="844" t="s">
        <v>892</v>
      </c>
      <c r="R2" s="844" t="s">
        <v>905</v>
      </c>
      <c r="S2" s="844" t="s">
        <v>1617</v>
      </c>
      <c r="T2" s="844" t="s">
        <v>806</v>
      </c>
      <c r="U2" s="844" t="s">
        <v>852</v>
      </c>
      <c r="V2" s="844" t="s">
        <v>892</v>
      </c>
      <c r="W2" s="844" t="s">
        <v>905</v>
      </c>
      <c r="X2" s="844" t="s">
        <v>1617</v>
      </c>
      <c r="Y2" s="844"/>
      <c r="Z2" s="844" t="s">
        <v>806</v>
      </c>
      <c r="AA2" s="853" t="s">
        <v>852</v>
      </c>
      <c r="AB2" s="844" t="s">
        <v>892</v>
      </c>
      <c r="AC2" s="844" t="s">
        <v>905</v>
      </c>
      <c r="AD2" s="844" t="s">
        <v>1617</v>
      </c>
    </row>
    <row customHeight="1" ht="162">
      <c r="A3" s="848" t="s">
        <v>27</v>
      </c>
      <c r="B3" s="848"/>
      <c r="C3" s="2599" t="s">
        <v>2014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2015</v>
      </c>
      <c r="AA3" s="846" t="s">
        <v>2016</v>
      </c>
      <c r="AB3" s="849" t="s">
        <v>2017</v>
      </c>
      <c r="AC3" s="849" t="s">
        <v>2018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1555</v>
      </c>
      <c r="D11" s="2602" t="s">
        <v>1551</v>
      </c>
      <c r="E11" s="2602" t="s">
        <v>1649</v>
      </c>
      <c r="F11" s="2602" t="s">
        <v>2019</v>
      </c>
      <c r="G11" s="2602"/>
      <c r="H11" s="901" t="s">
        <v>2020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2021</v>
      </c>
      <c r="U11" s="846" t="s">
        <v>2022</v>
      </c>
      <c r="V11" s="846"/>
      <c r="W11" s="846"/>
      <c r="X11" s="846"/>
      <c r="Y11" s="1003"/>
      <c r="Z11" s="849" t="s">
        <v>2023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2024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2025</v>
      </c>
      <c r="U12" s="846" t="s">
        <v>2026</v>
      </c>
      <c r="V12" s="846"/>
      <c r="W12" s="846"/>
      <c r="X12" s="846"/>
      <c r="Y12" s="1003"/>
      <c r="Z12" s="849" t="s">
        <v>2027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2028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2029</v>
      </c>
      <c r="U13" s="847" t="s">
        <v>2030</v>
      </c>
      <c r="V13" s="847"/>
      <c r="W13" s="847"/>
      <c r="X13" s="846"/>
      <c r="Y13" s="1003"/>
      <c r="Z13" s="849" t="s">
        <v>2031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2033</v>
      </c>
      <c r="AA14" s="852" t="s">
        <v>2033</v>
      </c>
      <c r="AB14" s="849"/>
      <c r="AC14" s="849"/>
      <c r="AD14" s="849"/>
    </row>
    <row customHeight="1" ht="108">
      <c r="A15" s="2596"/>
      <c r="B15" s="902">
        <v>5</v>
      </c>
      <c r="C15" s="2603"/>
      <c r="D15" s="2603"/>
      <c r="E15" s="2603"/>
      <c r="F15" s="2603"/>
      <c r="G15" s="2603"/>
      <c r="H15" s="2597" t="s">
        <v>2034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2035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2036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2036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1652</v>
      </c>
      <c r="B18" s="902">
        <v>1</v>
      </c>
      <c r="C18" s="846" t="s">
        <v>2020</v>
      </c>
      <c r="D18" s="970" t="s">
        <v>2020</v>
      </c>
      <c r="E18" s="846" t="s">
        <v>2020</v>
      </c>
      <c r="F18" s="846" t="s">
        <v>2020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2037</v>
      </c>
      <c r="U18" s="849" t="s">
        <v>2038</v>
      </c>
      <c r="V18" s="849" t="s">
        <v>2039</v>
      </c>
      <c r="W18" s="849" t="s">
        <v>2040</v>
      </c>
      <c r="X18" s="846"/>
      <c r="Y18" s="1003"/>
      <c r="Z18" s="849" t="s">
        <v>2041</v>
      </c>
      <c r="AA18" s="852" t="s">
        <v>2042</v>
      </c>
      <c r="AB18" s="852" t="s">
        <v>2042</v>
      </c>
      <c r="AC18" s="852" t="s">
        <v>2042</v>
      </c>
      <c r="AD18" s="849"/>
    </row>
    <row customHeight="1" ht="36">
      <c r="A19" s="848"/>
      <c r="B19" s="902">
        <v>2</v>
      </c>
      <c r="C19" s="846" t="s">
        <v>2024</v>
      </c>
      <c r="D19" s="970" t="s">
        <v>2024</v>
      </c>
      <c r="E19" s="846" t="s">
        <v>2024</v>
      </c>
      <c r="F19" s="846" t="s">
        <v>2024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2043</v>
      </c>
      <c r="U19" s="849" t="s">
        <v>2044</v>
      </c>
      <c r="V19" s="849" t="s">
        <v>2045</v>
      </c>
      <c r="W19" s="849" t="s">
        <v>2046</v>
      </c>
      <c r="X19" s="846"/>
      <c r="Y19" s="1003"/>
      <c r="Z19" s="849" t="s">
        <v>2047</v>
      </c>
      <c r="AA19" s="852" t="s">
        <v>2047</v>
      </c>
      <c r="AB19" s="852" t="s">
        <v>2047</v>
      </c>
      <c r="AC19" s="852" t="s">
        <v>2047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707</v>
      </c>
      <c r="P20" s="960" t="s">
        <v>707</v>
      </c>
      <c r="Q20" s="960" t="s">
        <v>707</v>
      </c>
      <c r="R20" s="960" t="s">
        <v>707</v>
      </c>
      <c r="S20" s="960"/>
      <c r="T20" s="967" t="s">
        <v>2048</v>
      </c>
      <c r="U20" s="849" t="s">
        <v>2049</v>
      </c>
      <c r="V20" s="849" t="s">
        <v>2050</v>
      </c>
      <c r="W20" s="849" t="s">
        <v>2051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2052</v>
      </c>
      <c r="U21" s="849"/>
      <c r="V21" s="849"/>
      <c r="W21" s="849"/>
      <c r="X21" s="846"/>
      <c r="Y21" s="1003"/>
      <c r="Z21" s="849" t="s">
        <v>2053</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305</v>
      </c>
      <c r="R22" s="960"/>
      <c r="S22" s="960"/>
      <c r="T22" s="967"/>
      <c r="U22" s="849"/>
      <c r="V22" s="849" t="s">
        <v>2054</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308</v>
      </c>
      <c r="R23" s="960"/>
      <c r="S23" s="960"/>
      <c r="T23" s="967"/>
      <c r="U23" s="849"/>
      <c r="V23" s="849" t="s">
        <v>2055</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727</v>
      </c>
      <c r="R24" s="960"/>
      <c r="S24" s="960"/>
      <c r="T24" s="967"/>
      <c r="U24" s="849"/>
      <c r="V24" s="849" t="s">
        <v>2056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2057</v>
      </c>
      <c r="U25" s="849" t="s">
        <v>2057</v>
      </c>
      <c r="V25" s="849" t="s">
        <v>2057</v>
      </c>
      <c r="W25" s="849" t="s">
        <v>2057</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723</v>
      </c>
      <c r="P26" s="960" t="s">
        <v>717</v>
      </c>
      <c r="Q26" s="960" t="s">
        <v>2058</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2059</v>
      </c>
      <c r="V26" s="967" t="s">
        <v>2059</v>
      </c>
      <c r="W26" s="967" t="s">
        <v>2059</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725</v>
      </c>
      <c r="P27" s="960" t="s">
        <v>719</v>
      </c>
      <c r="Q27" s="960" t="s">
        <v>2060</v>
      </c>
      <c r="R27" s="960" t="s">
        <v>719</v>
      </c>
      <c r="S27" s="960"/>
      <c r="T27" s="967" t="s">
        <v>2061</v>
      </c>
      <c r="U27" s="967" t="s">
        <v>2061</v>
      </c>
      <c r="V27" s="967" t="s">
        <v>2061</v>
      </c>
      <c r="W27" s="967" t="s">
        <v>2061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2062</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2063</v>
      </c>
      <c r="V29" s="849"/>
      <c r="W29" s="849" t="s">
        <v>2063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2064</v>
      </c>
      <c r="U30" s="849" t="s">
        <v>2064</v>
      </c>
      <c r="V30" s="849" t="s">
        <v>2064</v>
      </c>
      <c r="W30" s="849" t="s">
        <v>2064</v>
      </c>
      <c r="X30" s="846"/>
      <c r="Y30" s="1003"/>
      <c r="Z30" s="849"/>
      <c r="AA30" s="852" t="s">
        <v>2065</v>
      </c>
      <c r="AB30" s="852" t="s">
        <v>2065</v>
      </c>
      <c r="AC30" s="852" t="s">
        <v>2065</v>
      </c>
      <c r="AD30" s="849"/>
    </row>
    <row customHeight="1" ht="18">
      <c r="A31" s="848"/>
      <c r="B31" s="902">
        <v>14</v>
      </c>
      <c r="C31" s="846" t="s">
        <v>2066</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2067</v>
      </c>
      <c r="P31" s="960" t="s">
        <v>730</v>
      </c>
      <c r="Q31" s="960" t="s">
        <v>2067</v>
      </c>
      <c r="R31" s="960" t="s">
        <v>730</v>
      </c>
      <c r="S31" s="960"/>
      <c r="T31" s="968" t="s">
        <v>2068</v>
      </c>
      <c r="U31" s="849" t="s">
        <v>2068</v>
      </c>
      <c r="V31" s="849" t="s">
        <v>2068</v>
      </c>
      <c r="W31" s="849" t="s">
        <v>2068</v>
      </c>
      <c r="X31" s="846"/>
      <c r="Y31" s="1003"/>
      <c r="Z31" s="849"/>
      <c r="AA31" s="852"/>
      <c r="AB31" s="852"/>
      <c r="AC31" s="852"/>
      <c r="AD31" s="849"/>
    </row>
    <row customHeight="1" ht="36">
      <c r="A32" s="848"/>
      <c r="B32" s="902">
        <v>15</v>
      </c>
      <c r="C32" s="846" t="s">
        <v>2069</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2070</v>
      </c>
      <c r="P32" s="960" t="s">
        <v>732</v>
      </c>
      <c r="Q32" s="960" t="s">
        <v>2070</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2071</v>
      </c>
      <c r="V32" s="849" t="s">
        <v>2071</v>
      </c>
      <c r="W32" s="849" t="s">
        <v>2071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2072</v>
      </c>
      <c r="V33" s="849" t="s">
        <v>2072</v>
      </c>
      <c r="W33" s="849" t="s">
        <v>2073</v>
      </c>
      <c r="X33" s="846"/>
      <c r="Y33" s="1003"/>
      <c r="Z33" s="849"/>
      <c r="AA33" s="852" t="s">
        <v>2074</v>
      </c>
      <c r="AB33" s="852" t="s">
        <v>2074</v>
      </c>
      <c r="AC33" s="852" t="s">
        <v>2074</v>
      </c>
      <c r="AD33" s="849"/>
    </row>
    <row customHeight="1" ht="27">
      <c r="A34" s="848"/>
      <c r="B34" s="902">
        <v>17</v>
      </c>
      <c r="C34" s="846" t="s">
        <v>2075</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2076</v>
      </c>
      <c r="P34" s="960" t="s">
        <v>2058</v>
      </c>
      <c r="Q34" s="960" t="s">
        <v>2076</v>
      </c>
      <c r="R34" s="960" t="s">
        <v>2058</v>
      </c>
      <c r="S34" s="960"/>
      <c r="T34" s="969" t="s">
        <v>2077</v>
      </c>
      <c r="U34" s="849" t="s">
        <v>2077</v>
      </c>
      <c r="V34" s="849" t="s">
        <v>2077</v>
      </c>
      <c r="W34" s="849" t="s">
        <v>2078</v>
      </c>
      <c r="X34" s="846"/>
      <c r="Y34" s="1003"/>
      <c r="Z34" s="849"/>
      <c r="AA34" s="852"/>
      <c r="AB34" s="849"/>
      <c r="AC34" s="849"/>
      <c r="AD34" s="849"/>
    </row>
    <row customHeight="1" ht="45">
      <c r="A35" s="848"/>
      <c r="B35" s="902">
        <v>18</v>
      </c>
      <c r="C35" s="846" t="s">
        <v>2079</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2080</v>
      </c>
      <c r="P35" s="960" t="s">
        <v>2060</v>
      </c>
      <c r="Q35" s="960" t="s">
        <v>2080</v>
      </c>
      <c r="R35" s="960" t="s">
        <v>2060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2081</v>
      </c>
      <c r="V35" s="849" t="s">
        <v>2081</v>
      </c>
      <c r="W35" s="849" t="s">
        <v>2081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2082</v>
      </c>
      <c r="U36" s="849" t="s">
        <v>2082</v>
      </c>
      <c r="V36" s="849" t="s">
        <v>2082</v>
      </c>
      <c r="W36" s="849" t="s">
        <v>2082</v>
      </c>
      <c r="X36" s="846"/>
      <c r="Y36" s="1003"/>
      <c r="Z36" s="849"/>
      <c r="AA36" s="852"/>
      <c r="AB36" s="849"/>
      <c r="AC36" s="849"/>
      <c r="AD36" s="849"/>
    </row>
    <row customHeight="1" ht="18">
      <c r="A37" s="848"/>
      <c r="B37" s="902">
        <v>20</v>
      </c>
      <c r="C37" s="846" t="s">
        <v>2083</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2084</v>
      </c>
      <c r="P37" s="960" t="s">
        <v>2067</v>
      </c>
      <c r="Q37" s="960" t="s">
        <v>2084</v>
      </c>
      <c r="R37" s="960" t="s">
        <v>2067</v>
      </c>
      <c r="S37" s="960"/>
      <c r="T37" s="967" t="s">
        <v>2085</v>
      </c>
      <c r="U37" s="849" t="s">
        <v>2085</v>
      </c>
      <c r="V37" s="849" t="s">
        <v>2085</v>
      </c>
      <c r="W37" s="849" t="s">
        <v>2085</v>
      </c>
      <c r="X37" s="846"/>
      <c r="Y37" s="1003"/>
      <c r="Z37" s="849"/>
      <c r="AA37" s="852"/>
      <c r="AB37" s="849"/>
      <c r="AC37" s="849"/>
      <c r="AD37" s="849"/>
    </row>
    <row customHeight="1" ht="18">
      <c r="A38" s="848"/>
      <c r="B38" s="902">
        <v>21</v>
      </c>
      <c r="C38" s="846" t="s">
        <v>2086</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2087</v>
      </c>
      <c r="P38" s="960" t="s">
        <v>2070</v>
      </c>
      <c r="Q38" s="960" t="s">
        <v>2087</v>
      </c>
      <c r="R38" s="960" t="s">
        <v>2070</v>
      </c>
      <c r="S38" s="960"/>
      <c r="T38" s="967" t="s">
        <v>2088</v>
      </c>
      <c r="U38" s="849" t="s">
        <v>2088</v>
      </c>
      <c r="V38" s="849" t="s">
        <v>2088</v>
      </c>
      <c r="W38" s="849" t="s">
        <v>2088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744</v>
      </c>
      <c r="P39" s="960" t="s">
        <v>738</v>
      </c>
      <c r="Q39" s="960" t="s">
        <v>744</v>
      </c>
      <c r="R39" s="960" t="s">
        <v>738</v>
      </c>
      <c r="S39" s="960"/>
      <c r="T39" s="967" t="s">
        <v>2089</v>
      </c>
      <c r="U39" s="849" t="s">
        <v>2090</v>
      </c>
      <c r="V39" s="849" t="s">
        <v>2091</v>
      </c>
      <c r="W39" s="849" t="s">
        <v>2092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2093</v>
      </c>
      <c r="P40" s="960" t="s">
        <v>740</v>
      </c>
      <c r="Q40" s="960" t="s">
        <v>2093</v>
      </c>
      <c r="R40" s="960" t="s">
        <v>740</v>
      </c>
      <c r="S40" s="960"/>
      <c r="T40" s="846" t="s">
        <v>2094</v>
      </c>
      <c r="U40" s="846" t="s">
        <v>2094</v>
      </c>
      <c r="V40" s="846" t="s">
        <v>2094</v>
      </c>
      <c r="W40" s="846" t="s">
        <v>2094</v>
      </c>
      <c r="X40" s="846"/>
      <c r="Y40" s="1003"/>
      <c r="Z40" s="849" t="s">
        <v>2095</v>
      </c>
      <c r="AA40" s="852" t="s">
        <v>2095</v>
      </c>
      <c r="AB40" s="852" t="s">
        <v>2095</v>
      </c>
      <c r="AC40" s="852" t="s">
        <v>2095</v>
      </c>
      <c r="AD40" s="849"/>
    </row>
    <row customHeight="1" ht="27">
      <c r="A41" s="848"/>
      <c r="B41" s="902">
        <v>24</v>
      </c>
      <c r="C41" s="846" t="s">
        <v>2096</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2097</v>
      </c>
      <c r="P41" s="960" t="s">
        <v>2084</v>
      </c>
      <c r="Q41" s="960" t="s">
        <v>2097</v>
      </c>
      <c r="R41" s="960" t="s">
        <v>2084</v>
      </c>
      <c r="S41" s="960"/>
      <c r="T41" s="846" t="s">
        <v>2098</v>
      </c>
      <c r="U41" s="846" t="s">
        <v>2098</v>
      </c>
      <c r="V41" s="846" t="s">
        <v>2098</v>
      </c>
      <c r="W41" s="846" t="s">
        <v>2098</v>
      </c>
      <c r="X41" s="846"/>
      <c r="Y41" s="1003"/>
      <c r="Z41" s="849" t="s">
        <v>2099</v>
      </c>
      <c r="AA41" s="849" t="s">
        <v>2099</v>
      </c>
      <c r="AB41" s="849" t="s">
        <v>2099</v>
      </c>
      <c r="AC41" s="849" t="s">
        <v>2099</v>
      </c>
      <c r="AD41" s="849"/>
    </row>
    <row customHeight="1" ht="27">
      <c r="A42" s="848"/>
      <c r="B42" s="902">
        <v>25</v>
      </c>
      <c r="C42" s="846" t="s">
        <v>2100</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2101</v>
      </c>
      <c r="P42" s="960" t="s">
        <v>2087</v>
      </c>
      <c r="Q42" s="960" t="s">
        <v>2101</v>
      </c>
      <c r="R42" s="960" t="s">
        <v>2087</v>
      </c>
      <c r="S42" s="960"/>
      <c r="T42" s="846" t="s">
        <v>2102</v>
      </c>
      <c r="U42" s="846" t="s">
        <v>2102</v>
      </c>
      <c r="V42" s="846" t="s">
        <v>2102</v>
      </c>
      <c r="W42" s="846" t="s">
        <v>2102</v>
      </c>
      <c r="X42" s="846"/>
      <c r="Y42" s="1003"/>
      <c r="Z42" s="849" t="s">
        <v>2103</v>
      </c>
      <c r="AA42" s="849" t="s">
        <v>2103</v>
      </c>
      <c r="AB42" s="849" t="s">
        <v>2103</v>
      </c>
      <c r="AC42" s="849" t="s">
        <v>2103</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2104</v>
      </c>
      <c r="P43" s="960" t="s">
        <v>744</v>
      </c>
      <c r="Q43" s="960" t="s">
        <v>2104</v>
      </c>
      <c r="R43" s="960" t="s">
        <v>744</v>
      </c>
      <c r="S43" s="960"/>
      <c r="T43" s="846" t="s">
        <v>2105</v>
      </c>
      <c r="U43" s="846" t="s">
        <v>2105</v>
      </c>
      <c r="V43" s="846" t="s">
        <v>2105</v>
      </c>
      <c r="W43" s="846" t="s">
        <v>2105</v>
      </c>
      <c r="X43" s="846"/>
      <c r="Y43" s="1003"/>
      <c r="Z43" s="849" t="s">
        <v>2106</v>
      </c>
      <c r="AA43" s="849" t="s">
        <v>2106</v>
      </c>
      <c r="AB43" s="849" t="s">
        <v>2106</v>
      </c>
      <c r="AC43" s="849" t="s">
        <v>2106</v>
      </c>
      <c r="AD43" s="849"/>
    </row>
    <row customHeight="1" ht="27">
      <c r="A44" s="848"/>
      <c r="B44" s="902">
        <v>27</v>
      </c>
      <c r="C44" s="846" t="s">
        <v>2107</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2108</v>
      </c>
      <c r="P44" s="960" t="s">
        <v>2109</v>
      </c>
      <c r="Q44" s="960" t="s">
        <v>2108</v>
      </c>
      <c r="R44" s="960" t="s">
        <v>2109</v>
      </c>
      <c r="S44" s="960"/>
      <c r="T44" s="846" t="s">
        <v>2098</v>
      </c>
      <c r="U44" s="846" t="s">
        <v>2098</v>
      </c>
      <c r="V44" s="846" t="s">
        <v>2098</v>
      </c>
      <c r="W44" s="846" t="s">
        <v>2098</v>
      </c>
      <c r="X44" s="846"/>
      <c r="Y44" s="1003"/>
      <c r="Z44" s="849" t="s">
        <v>2110</v>
      </c>
      <c r="AA44" s="849" t="s">
        <v>2110</v>
      </c>
      <c r="AB44" s="849" t="s">
        <v>2110</v>
      </c>
      <c r="AC44" s="849" t="s">
        <v>2110</v>
      </c>
      <c r="AD44" s="849"/>
    </row>
    <row customHeight="1" ht="27">
      <c r="A45" s="848"/>
      <c r="B45" s="902">
        <v>28</v>
      </c>
      <c r="C45" s="846" t="s">
        <v>2111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2112</v>
      </c>
      <c r="P45" s="960" t="s">
        <v>2113</v>
      </c>
      <c r="Q45" s="960" t="s">
        <v>2112</v>
      </c>
      <c r="R45" s="960" t="s">
        <v>2113</v>
      </c>
      <c r="S45" s="960"/>
      <c r="T45" s="846" t="s">
        <v>2102</v>
      </c>
      <c r="U45" s="846" t="s">
        <v>2102</v>
      </c>
      <c r="V45" s="846" t="s">
        <v>2102</v>
      </c>
      <c r="W45" s="846" t="s">
        <v>2102</v>
      </c>
      <c r="X45" s="846"/>
      <c r="Y45" s="1003"/>
      <c r="Z45" s="849" t="s">
        <v>2114</v>
      </c>
      <c r="AA45" s="849" t="s">
        <v>2114</v>
      </c>
      <c r="AB45" s="849" t="s">
        <v>2114</v>
      </c>
      <c r="AC45" s="849" t="s">
        <v>2114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2115</v>
      </c>
      <c r="P46" s="960" t="s">
        <v>2093</v>
      </c>
      <c r="Q46" s="960" t="s">
        <v>2115</v>
      </c>
      <c r="R46" s="960" t="s">
        <v>2093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2116</v>
      </c>
      <c r="V46" s="846" t="s">
        <v>2116</v>
      </c>
      <c r="W46" s="846" t="s">
        <v>2116</v>
      </c>
      <c r="X46" s="846"/>
      <c r="Y46" s="1003"/>
      <c r="Z46" s="849" t="s">
        <v>2117</v>
      </c>
      <c r="AA46" s="849" t="s">
        <v>2118</v>
      </c>
      <c r="AB46" s="849" t="s">
        <v>2118</v>
      </c>
      <c r="AC46" s="849" t="s">
        <v>2118</v>
      </c>
      <c r="AD46" s="849"/>
    </row>
    <row customHeight="1" ht="54">
      <c r="A47" s="848"/>
      <c r="B47" s="902">
        <v>30</v>
      </c>
      <c r="C47" s="846" t="s">
        <v>2119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2120</v>
      </c>
      <c r="P47" s="960" t="s">
        <v>2097</v>
      </c>
      <c r="Q47" s="960" t="s">
        <v>2120</v>
      </c>
      <c r="R47" s="960" t="s">
        <v>2097</v>
      </c>
      <c r="S47" s="960"/>
      <c r="T47" s="846" t="s">
        <v>2121</v>
      </c>
      <c r="U47" s="846" t="s">
        <v>2121</v>
      </c>
      <c r="V47" s="846" t="s">
        <v>2121</v>
      </c>
      <c r="W47" s="846" t="s">
        <v>2121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2104</v>
      </c>
      <c r="Q48" s="960" t="s">
        <v>2122</v>
      </c>
      <c r="R48" s="960" t="s">
        <v>2104</v>
      </c>
      <c r="S48" s="960"/>
      <c r="T48" s="846"/>
      <c r="U48" s="846" t="s">
        <v>2123</v>
      </c>
      <c r="V48" s="846" t="s">
        <v>2124</v>
      </c>
      <c r="W48" s="846" t="s">
        <v>2124</v>
      </c>
      <c r="X48" s="846"/>
      <c r="Y48" s="1003"/>
      <c r="Z48" s="849"/>
      <c r="AA48" s="852" t="s">
        <v>2118</v>
      </c>
      <c r="AB48" s="852" t="s">
        <v>2118</v>
      </c>
      <c r="AC48" s="852" t="s">
        <v>2118</v>
      </c>
      <c r="AD48" s="849"/>
    </row>
    <row customHeight="1" ht="54">
      <c r="A49" s="848"/>
      <c r="B49" s="902">
        <v>32</v>
      </c>
      <c r="C49" s="846" t="s">
        <v>2125</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2108</v>
      </c>
      <c r="Q49" s="960" t="s">
        <v>2126</v>
      </c>
      <c r="R49" s="960" t="s">
        <v>2108</v>
      </c>
      <c r="S49" s="960"/>
      <c r="T49" s="846"/>
      <c r="U49" s="846" t="s">
        <v>2121</v>
      </c>
      <c r="V49" s="846" t="s">
        <v>2121</v>
      </c>
      <c r="W49" s="846" t="s">
        <v>2121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2122</v>
      </c>
      <c r="P50" s="960" t="s">
        <v>2115</v>
      </c>
      <c r="Q50" s="960" t="s">
        <v>2127</v>
      </c>
      <c r="R50" s="960" t="s">
        <v>2115</v>
      </c>
      <c r="S50" s="960"/>
      <c r="T50" s="846" t="s">
        <v>2128</v>
      </c>
      <c r="U50" s="846" t="s">
        <v>2129</v>
      </c>
      <c r="V50" s="846" t="s">
        <v>2130</v>
      </c>
      <c r="W50" s="846" t="s">
        <v>2131</v>
      </c>
      <c r="X50" s="846"/>
      <c r="Y50" s="1003"/>
      <c r="Z50" s="849" t="s">
        <v>2132</v>
      </c>
      <c r="AA50" s="852" t="s">
        <v>2133</v>
      </c>
      <c r="AB50" s="852" t="s">
        <v>2133</v>
      </c>
      <c r="AC50" s="852" t="s">
        <v>2133</v>
      </c>
      <c r="AD50" s="849"/>
    </row>
    <row customHeight="1" ht="27">
      <c r="A51" s="848"/>
      <c r="B51" s="902">
        <v>34</v>
      </c>
      <c r="C51" s="846" t="s">
        <v>2134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2135</v>
      </c>
      <c r="U51" s="846"/>
      <c r="V51" s="846"/>
      <c r="W51" s="846"/>
      <c r="X51" s="846"/>
      <c r="Y51" s="1003"/>
      <c r="Z51" s="849"/>
      <c r="AA51" s="852"/>
      <c r="AB51" s="852"/>
      <c r="AC51" s="852"/>
      <c r="AD51" s="849"/>
    </row>
    <row customHeight="1" ht="36">
      <c r="A52" s="848"/>
      <c r="B52" s="902">
        <v>35</v>
      </c>
      <c r="C52" s="846" t="s">
        <v>2028</v>
      </c>
      <c r="D52" s="970" t="s">
        <v>2028</v>
      </c>
      <c r="E52" s="846" t="s">
        <v>2028</v>
      </c>
      <c r="F52" s="846" t="s">
        <v>2028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2136</v>
      </c>
      <c r="U52" s="846" t="s">
        <v>2137</v>
      </c>
      <c r="V52" s="846" t="s">
        <v>2138</v>
      </c>
      <c r="W52" s="846" t="s">
        <v>2139</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2140</v>
      </c>
      <c r="U53" s="846" t="s">
        <v>2140</v>
      </c>
      <c r="V53" s="846" t="s">
        <v>2140</v>
      </c>
      <c r="W53" s="846" t="s">
        <v>2140</v>
      </c>
      <c r="X53" s="846"/>
      <c r="Y53" s="1003"/>
      <c r="Z53" s="849"/>
      <c r="AA53" s="852"/>
      <c r="AB53" s="849"/>
      <c r="AC53" s="849"/>
      <c r="AD53" s="849"/>
    </row>
    <row customHeight="1" ht="18">
      <c r="A54" s="848"/>
      <c r="B54" s="902">
        <v>37</v>
      </c>
      <c r="C54" s="846" t="s">
        <v>2034</v>
      </c>
      <c r="D54" s="970" t="s">
        <v>2034</v>
      </c>
      <c r="E54" s="846" t="s">
        <v>2034</v>
      </c>
      <c r="F54" s="846" t="s">
        <v>2034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2141</v>
      </c>
      <c r="V55" s="846" t="s">
        <v>2141</v>
      </c>
      <c r="W55" s="846" t="s">
        <v>2141</v>
      </c>
      <c r="X55" s="846"/>
      <c r="Y55" s="1003"/>
      <c r="Z55" s="849" t="s">
        <v>2142</v>
      </c>
      <c r="AA55" s="849" t="s">
        <v>2142</v>
      </c>
      <c r="AB55" s="849" t="s">
        <v>2142</v>
      </c>
      <c r="AC55" s="849" t="s">
        <v>2142</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2143</v>
      </c>
      <c r="V56" s="846" t="s">
        <v>2143</v>
      </c>
      <c r="W56" s="846" t="s">
        <v>2143</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2144</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2145</v>
      </c>
      <c r="V57" s="846" t="s">
        <v>2145</v>
      </c>
      <c r="W57" s="846" t="s">
        <v>2145</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2146</v>
      </c>
      <c r="V58" s="846" t="s">
        <v>2146</v>
      </c>
      <c r="W58" s="846" t="s">
        <v>2146</v>
      </c>
      <c r="X58" s="846"/>
      <c r="Y58" s="1003"/>
      <c r="Z58" s="849"/>
      <c r="AA58" s="852"/>
      <c r="AB58" s="849"/>
      <c r="AC58" s="849"/>
      <c r="AD58" s="849"/>
    </row>
    <row customHeight="1" ht="36">
      <c r="A59" s="848"/>
      <c r="B59" s="902">
        <v>42</v>
      </c>
      <c r="C59" s="846">
        <v>3</v>
      </c>
      <c r="D59" s="970" t="s">
        <v>2134</v>
      </c>
      <c r="E59" s="846" t="s">
        <v>2134</v>
      </c>
      <c r="F59" s="846" t="s">
        <v>2134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110</v>
      </c>
      <c r="Q59" s="960" t="s">
        <v>110</v>
      </c>
      <c r="R59" s="960" t="s">
        <v>110</v>
      </c>
      <c r="S59" s="960"/>
      <c r="T59" s="846"/>
      <c r="U59" s="846" t="s">
        <v>2147</v>
      </c>
      <c r="V59" s="846" t="s">
        <v>2148</v>
      </c>
      <c r="W59" s="846" t="s">
        <v>2149</v>
      </c>
      <c r="X59" s="846"/>
      <c r="Y59" s="1003"/>
      <c r="Z59" s="849"/>
      <c r="AA59" s="852"/>
      <c r="AB59" s="849"/>
      <c r="AC59" s="849"/>
      <c r="AD59" s="849"/>
    </row>
    <row customHeight="1" ht="81">
      <c r="A60" s="848"/>
      <c r="B60" s="902">
        <v>43</v>
      </c>
      <c r="C60" s="846" t="s">
        <v>2150</v>
      </c>
      <c r="D60" s="970" t="s">
        <v>2150</v>
      </c>
      <c r="E60" s="846" t="s">
        <v>2150</v>
      </c>
      <c r="F60" s="846" t="s">
        <v>2150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2151</v>
      </c>
      <c r="AA60" s="852" t="s">
        <v>2152</v>
      </c>
      <c r="AB60" s="849" t="s">
        <v>2153</v>
      </c>
      <c r="AC60" s="849" t="s">
        <v>2152</v>
      </c>
      <c r="AD60" s="849"/>
    </row>
    <row customHeight="1" ht="9">
      <c r="A61" s="848"/>
      <c r="B61" s="902">
        <v>44</v>
      </c>
      <c r="C61" s="846"/>
      <c r="D61" s="970" t="s">
        <v>2154</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2155</v>
      </c>
      <c r="V61" s="846"/>
      <c r="W61" s="846"/>
      <c r="X61" s="846"/>
      <c r="Y61" s="1003"/>
      <c r="Z61" s="849"/>
      <c r="AA61" s="852"/>
      <c r="AB61" s="849"/>
      <c r="AC61" s="849"/>
      <c r="AD61" s="849"/>
    </row>
    <row customHeight="1" ht="9">
      <c r="A62" s="848"/>
      <c r="B62" s="902">
        <v>45</v>
      </c>
      <c r="C62" s="846"/>
      <c r="D62" s="970" t="s">
        <v>2156</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98</v>
      </c>
      <c r="Q62" s="960"/>
      <c r="R62" s="960"/>
      <c r="S62" s="960"/>
      <c r="T62" s="846"/>
      <c r="U62" s="846" t="s">
        <v>2157</v>
      </c>
      <c r="V62" s="846"/>
      <c r="W62" s="846"/>
      <c r="X62" s="846"/>
      <c r="Y62" s="1003"/>
      <c r="Z62" s="849"/>
      <c r="AA62" s="852"/>
      <c r="AB62" s="849"/>
      <c r="AC62" s="849"/>
      <c r="AD62" s="849"/>
    </row>
    <row customHeight="1" ht="18">
      <c r="A63" s="848"/>
      <c r="B63" s="902">
        <v>46</v>
      </c>
      <c r="C63" s="846"/>
      <c r="D63" s="970" t="s">
        <v>2158</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2159</v>
      </c>
      <c r="V63" s="846"/>
      <c r="W63" s="846"/>
      <c r="X63" s="846"/>
      <c r="Y63" s="1003"/>
      <c r="Z63" s="849"/>
      <c r="AA63" s="852"/>
      <c r="AB63" s="849"/>
      <c r="AC63" s="849"/>
      <c r="AD63" s="849"/>
    </row>
    <row customHeight="1" ht="18">
      <c r="A64" s="848"/>
      <c r="B64" s="902">
        <v>47</v>
      </c>
      <c r="C64" s="846"/>
      <c r="D64" s="970" t="s">
        <v>2160</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2161</v>
      </c>
      <c r="V64" s="846"/>
      <c r="W64" s="846"/>
      <c r="X64" s="846"/>
      <c r="Y64" s="1003"/>
      <c r="Z64" s="849"/>
      <c r="AA64" s="852" t="s">
        <v>2162</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2075</v>
      </c>
      <c r="Q65" s="960"/>
      <c r="R65" s="960"/>
      <c r="S65" s="960"/>
      <c r="T65" s="846"/>
      <c r="U65" s="846" t="s">
        <v>2163</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2079</v>
      </c>
      <c r="Q66" s="960"/>
      <c r="R66" s="960"/>
      <c r="S66" s="960"/>
      <c r="T66" s="846"/>
      <c r="U66" s="846" t="s">
        <v>2164</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2165</v>
      </c>
      <c r="Q67" s="960"/>
      <c r="R67" s="960"/>
      <c r="S67" s="960"/>
      <c r="T67" s="846"/>
      <c r="U67" s="846" t="s">
        <v>2166</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2167</v>
      </c>
      <c r="Q68" s="960"/>
      <c r="R68" s="960"/>
      <c r="S68" s="960"/>
      <c r="T68" s="846"/>
      <c r="U68" s="846" t="s">
        <v>2168</v>
      </c>
      <c r="V68" s="846"/>
      <c r="W68" s="846"/>
      <c r="X68" s="846"/>
      <c r="Y68" s="1003"/>
      <c r="Z68" s="849"/>
      <c r="AA68" s="852"/>
      <c r="AB68" s="849"/>
      <c r="AC68" s="849"/>
      <c r="AD68" s="849"/>
    </row>
    <row customHeight="1" ht="9">
      <c r="A69" s="848"/>
      <c r="B69" s="902">
        <v>52</v>
      </c>
      <c r="C69" s="846"/>
      <c r="D69" s="970" t="s">
        <v>2169</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2170</v>
      </c>
      <c r="V69" s="846"/>
      <c r="W69" s="846"/>
      <c r="X69" s="846"/>
      <c r="Y69" s="1003"/>
      <c r="Z69" s="849"/>
      <c r="AA69" s="852"/>
      <c r="AB69" s="849"/>
      <c r="AC69" s="849"/>
      <c r="AD69" s="849"/>
    </row>
    <row customHeight="1" ht="27">
      <c r="A70" s="848"/>
      <c r="B70" s="902">
        <v>53</v>
      </c>
      <c r="C70" s="846"/>
      <c r="D70" s="970"/>
      <c r="E70" s="846" t="s">
        <v>2154</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2171</v>
      </c>
      <c r="W70" s="846"/>
      <c r="X70" s="846"/>
      <c r="Y70" s="1003"/>
      <c r="Z70" s="849"/>
      <c r="AA70" s="852"/>
      <c r="AB70" s="849"/>
      <c r="AC70" s="849"/>
      <c r="AD70" s="849"/>
    </row>
    <row customHeight="1" ht="36">
      <c r="A71" s="848"/>
      <c r="B71" s="902">
        <v>54</v>
      </c>
      <c r="C71" s="846"/>
      <c r="D71" s="970"/>
      <c r="E71" s="846" t="s">
        <v>2156</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98</v>
      </c>
      <c r="R71" s="960"/>
      <c r="S71" s="960"/>
      <c r="T71" s="846"/>
      <c r="U71" s="846"/>
      <c r="V71" s="846" t="s">
        <v>2172</v>
      </c>
      <c r="W71" s="846"/>
      <c r="X71" s="846"/>
      <c r="Y71" s="1003"/>
      <c r="Z71" s="849"/>
      <c r="AA71" s="852"/>
      <c r="AB71" s="849"/>
      <c r="AC71" s="849"/>
      <c r="AD71" s="849"/>
    </row>
    <row customHeight="1" ht="27">
      <c r="A72" s="848"/>
      <c r="B72" s="902">
        <v>55</v>
      </c>
      <c r="C72" s="846"/>
      <c r="D72" s="970"/>
      <c r="E72" s="846" t="s">
        <v>2158</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2173</v>
      </c>
      <c r="W72" s="846"/>
      <c r="X72" s="846"/>
      <c r="Y72" s="1003"/>
      <c r="Z72" s="849"/>
      <c r="AA72" s="852"/>
      <c r="AB72" s="849"/>
      <c r="AC72" s="849"/>
      <c r="AD72" s="849"/>
    </row>
    <row customHeight="1" ht="36">
      <c r="A73" s="848"/>
      <c r="B73" s="902">
        <v>56</v>
      </c>
      <c r="C73" s="846"/>
      <c r="D73" s="970"/>
      <c r="E73" s="846" t="s">
        <v>2160</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2174</v>
      </c>
      <c r="W73" s="846"/>
      <c r="X73" s="846"/>
      <c r="Y73" s="1003"/>
      <c r="Z73" s="849"/>
      <c r="AA73" s="852"/>
      <c r="AB73" s="849"/>
      <c r="AC73" s="849"/>
      <c r="AD73" s="849"/>
    </row>
    <row customHeight="1" ht="18">
      <c r="A74" s="848"/>
      <c r="B74" s="902">
        <v>57</v>
      </c>
      <c r="C74" s="846"/>
      <c r="D74" s="970"/>
      <c r="E74" s="846" t="s">
        <v>2169</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2175</v>
      </c>
      <c r="W74" s="846"/>
      <c r="X74" s="846"/>
      <c r="Y74" s="1003"/>
      <c r="Z74" s="849"/>
      <c r="AA74" s="852"/>
      <c r="AB74" s="849"/>
      <c r="AC74" s="849"/>
      <c r="AD74" s="849"/>
    </row>
    <row customHeight="1" ht="18">
      <c r="A75" s="848"/>
      <c r="B75" s="902">
        <v>58</v>
      </c>
      <c r="C75" s="846"/>
      <c r="D75" s="970"/>
      <c r="E75" s="846"/>
      <c r="F75" s="846" t="s">
        <v>2154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2176</v>
      </c>
      <c r="X75" s="846"/>
      <c r="Y75" s="1003"/>
      <c r="Z75" s="849"/>
      <c r="AA75" s="852"/>
      <c r="AB75" s="849"/>
      <c r="AC75" s="849"/>
      <c r="AD75" s="849"/>
    </row>
    <row customHeight="1" ht="36">
      <c r="A76" s="848"/>
      <c r="B76" s="902">
        <v>59</v>
      </c>
      <c r="C76" s="846"/>
      <c r="D76" s="970"/>
      <c r="E76" s="846"/>
      <c r="F76" s="846" t="s">
        <v>2156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98</v>
      </c>
      <c r="S76" s="960"/>
      <c r="T76" s="846"/>
      <c r="U76" s="846"/>
      <c r="V76" s="846"/>
      <c r="W76" s="846" t="s">
        <v>2177</v>
      </c>
      <c r="X76" s="846"/>
      <c r="Y76" s="1003"/>
      <c r="Z76" s="849"/>
      <c r="AA76" s="852"/>
      <c r="AB76" s="849"/>
      <c r="AC76" s="849"/>
      <c r="AD76" s="849"/>
    </row>
    <row customHeight="1" ht="18">
      <c r="A77" s="848"/>
      <c r="B77" s="902">
        <v>60</v>
      </c>
      <c r="C77" s="846"/>
      <c r="D77" s="970"/>
      <c r="E77" s="846"/>
      <c r="F77" s="846" t="s">
        <v>2158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2178</v>
      </c>
      <c r="X77" s="846"/>
      <c r="Y77" s="1003"/>
      <c r="Z77" s="849"/>
      <c r="AA77" s="852"/>
      <c r="AB77" s="849"/>
      <c r="AC77" s="849"/>
      <c r="AD77" s="849"/>
    </row>
    <row customHeight="1" ht="72">
      <c r="A78" s="848"/>
      <c r="B78" s="902">
        <v>61</v>
      </c>
      <c r="C78" s="846" t="s">
        <v>2154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2179</v>
      </c>
      <c r="AA78" s="852"/>
      <c r="AB78" s="849"/>
      <c r="AC78" s="849"/>
      <c r="AD78" s="849"/>
    </row>
    <row customHeight="1" ht="36">
      <c r="A79" s="848"/>
      <c r="B79" s="902">
        <v>62</v>
      </c>
      <c r="C79" s="846" t="s">
        <v>2156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98</v>
      </c>
      <c r="P79" s="960"/>
      <c r="Q79" s="960"/>
      <c r="R79" s="960"/>
      <c r="S79" s="960"/>
      <c r="T79" s="846" t="s">
        <v>2180</v>
      </c>
      <c r="U79" s="846"/>
      <c r="V79" s="846"/>
      <c r="W79" s="846"/>
      <c r="X79" s="846"/>
      <c r="Y79" s="1003"/>
      <c r="Z79" s="849" t="s">
        <v>2181</v>
      </c>
      <c r="AA79" s="852"/>
      <c r="AB79" s="849"/>
      <c r="AC79" s="849"/>
      <c r="AD79" s="849"/>
    </row>
    <row customHeight="1" ht="45">
      <c r="A80" s="848"/>
      <c r="B80" s="902">
        <v>63</v>
      </c>
      <c r="C80" s="846" t="s">
        <v>2158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2182</v>
      </c>
      <c r="U80" s="846"/>
      <c r="V80" s="846"/>
      <c r="W80" s="846"/>
      <c r="X80" s="846"/>
      <c r="Y80" s="1003"/>
      <c r="Z80" s="849" t="s">
        <v>2183</v>
      </c>
      <c r="AA80" s="852"/>
      <c r="AB80" s="849"/>
      <c r="AC80" s="849"/>
      <c r="AD80" s="849"/>
    </row>
    <row customHeight="1" ht="36">
      <c r="A81" s="848"/>
      <c r="B81" s="902">
        <v>64</v>
      </c>
      <c r="C81" s="846" t="s">
        <v>2160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2066</v>
      </c>
      <c r="P81" s="960"/>
      <c r="Q81" s="960"/>
      <c r="R81" s="960"/>
      <c r="S81" s="960"/>
      <c r="T81" s="846" t="s">
        <v>2184</v>
      </c>
      <c r="U81" s="846"/>
      <c r="V81" s="846"/>
      <c r="W81" s="846"/>
      <c r="X81" s="846"/>
      <c r="Y81" s="1003"/>
      <c r="Z81" s="849" t="s">
        <v>2185</v>
      </c>
      <c r="AA81" s="852"/>
      <c r="AB81" s="849"/>
      <c r="AC81" s="849"/>
      <c r="AD81" s="849"/>
    </row>
    <row customHeight="1" ht="90">
      <c r="A82" s="848"/>
      <c r="B82" s="902">
        <v>65</v>
      </c>
      <c r="C82" s="846" t="s">
        <v>2169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2186</v>
      </c>
      <c r="U82" s="846"/>
      <c r="V82" s="846"/>
      <c r="W82" s="846"/>
      <c r="X82" s="846"/>
      <c r="Y82" s="1003"/>
      <c r="Z82" s="849" t="s">
        <v>2187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2075</v>
      </c>
      <c r="P83" s="960"/>
      <c r="Q83" s="960"/>
      <c r="R83" s="960"/>
      <c r="S83" s="960"/>
      <c r="T83" s="846" t="s">
        <v>2188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2189</v>
      </c>
      <c r="P84" s="960"/>
      <c r="Q84" s="960"/>
      <c r="R84" s="960"/>
      <c r="S84" s="960"/>
      <c r="T84" s="846" t="s">
        <v>2190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2079</v>
      </c>
      <c r="P85" s="960"/>
      <c r="Q85" s="960"/>
      <c r="R85" s="960"/>
      <c r="S85" s="960"/>
      <c r="T85" s="846" t="s">
        <v>2191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2192</v>
      </c>
      <c r="P86" s="960"/>
      <c r="Q86" s="960"/>
      <c r="R86" s="960"/>
      <c r="S86" s="960"/>
      <c r="T86" s="846" t="s">
        <v>2193</v>
      </c>
      <c r="U86" s="846"/>
      <c r="V86" s="846"/>
      <c r="W86" s="846"/>
      <c r="X86" s="846"/>
      <c r="Y86" s="1003"/>
      <c r="Z86" s="849"/>
      <c r="AA86" s="852"/>
      <c r="AB86" s="849"/>
      <c r="AC86" s="849"/>
      <c r="AD86" s="849"/>
    </row>
    <row customHeight="1" ht="36">
      <c r="A87" s="848"/>
      <c r="B87" s="902">
        <v>70</v>
      </c>
      <c r="C87" s="846" t="s">
        <v>2194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2195</v>
      </c>
      <c r="U87" s="846"/>
      <c r="V87" s="846"/>
      <c r="W87" s="846"/>
      <c r="X87" s="846"/>
      <c r="Y87" s="1003"/>
      <c r="Z87" s="849"/>
      <c r="AA87" s="852"/>
      <c r="AB87" s="849"/>
      <c r="AC87" s="849"/>
      <c r="AD87" s="849"/>
    </row>
    <row customHeight="1" ht="18">
      <c r="A88" s="848"/>
      <c r="B88" s="902">
        <v>71</v>
      </c>
      <c r="C88" s="846" t="s">
        <v>2196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2197</v>
      </c>
      <c r="D89" s="970" t="s">
        <v>2194</v>
      </c>
      <c r="E89" s="846" t="s">
        <v>2194</v>
      </c>
      <c r="F89" s="846" t="s">
        <v>2160</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2196</v>
      </c>
      <c r="E91" s="846" t="s">
        <v>2196</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2199</v>
      </c>
      <c r="V91" s="846" t="s">
        <v>2199</v>
      </c>
      <c r="W91" s="846"/>
      <c r="X91" s="846"/>
      <c r="Y91" s="1003"/>
      <c r="Z91" s="849"/>
      <c r="AA91" s="852"/>
      <c r="AB91" s="849"/>
      <c r="AC91" s="849"/>
      <c r="AD91" s="849"/>
    </row>
    <row customHeight="1" ht="27">
      <c r="A92" s="848"/>
      <c r="B92" s="902">
        <v>75</v>
      </c>
      <c r="C92" s="846"/>
      <c r="D92" s="970" t="s">
        <v>2197</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2200</v>
      </c>
      <c r="V92" s="846"/>
      <c r="W92" s="846"/>
      <c r="X92" s="846"/>
      <c r="Y92" s="1003"/>
      <c r="Z92" s="849"/>
      <c r="AA92" s="852" t="s">
        <v>2201</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2107</v>
      </c>
      <c r="Q93" s="960"/>
      <c r="R93" s="960"/>
      <c r="S93" s="960"/>
      <c r="T93" s="846"/>
      <c r="U93" s="846" t="s">
        <v>2202</v>
      </c>
      <c r="V93" s="846"/>
      <c r="W93" s="846"/>
      <c r="X93" s="846"/>
      <c r="Y93" s="1003"/>
      <c r="Z93" s="849"/>
      <c r="AA93" s="852" t="s">
        <v>2203</v>
      </c>
      <c r="AB93" s="849"/>
      <c r="AC93" s="849"/>
      <c r="AD93" s="849"/>
    </row>
    <row customHeight="1" ht="45">
      <c r="A94" s="848"/>
      <c r="B94" s="902">
        <v>77</v>
      </c>
      <c r="C94" s="846"/>
      <c r="D94" s="970" t="s">
        <v>2198</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1461</v>
      </c>
      <c r="Q94" s="960"/>
      <c r="R94" s="960"/>
      <c r="S94" s="960"/>
      <c r="T94" s="846"/>
      <c r="U94" s="846" t="s">
        <v>2204</v>
      </c>
      <c r="V94" s="846"/>
      <c r="W94" s="846"/>
      <c r="X94" s="846"/>
      <c r="Y94" s="1003"/>
      <c r="Z94" s="849"/>
      <c r="AA94" s="852" t="s">
        <v>2205</v>
      </c>
      <c r="AB94" s="849"/>
      <c r="AC94" s="849"/>
      <c r="AD94" s="849"/>
    </row>
    <row customHeight="1" ht="99">
      <c r="A95" s="848"/>
      <c r="B95" s="902">
        <v>78</v>
      </c>
      <c r="C95" s="846" t="s">
        <v>2206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1461</v>
      </c>
      <c r="P95" s="960"/>
      <c r="Q95" s="960"/>
      <c r="R95" s="960"/>
      <c r="S95" s="960"/>
      <c r="T95" s="846" t="s">
        <v>2207</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1466</v>
      </c>
      <c r="P96" s="960"/>
      <c r="Q96" s="960"/>
      <c r="R96" s="960"/>
      <c r="S96" s="960"/>
      <c r="T96" s="846" t="s">
        <v>2208</v>
      </c>
      <c r="U96" s="846"/>
      <c r="V96" s="846"/>
      <c r="W96" s="846"/>
      <c r="X96" s="846"/>
      <c r="Y96" s="1003"/>
      <c r="Z96" s="849" t="s">
        <v>2209</v>
      </c>
      <c r="AA96" s="852"/>
      <c r="AB96" s="849"/>
      <c r="AC96" s="849"/>
      <c r="AD96" s="849"/>
    </row>
    <row customHeight="1" ht="63">
      <c r="A97" s="848"/>
      <c r="B97" s="902">
        <v>80</v>
      </c>
      <c r="C97" s="846" t="s">
        <v>2210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1478</v>
      </c>
      <c r="P97" s="960"/>
      <c r="Q97" s="960"/>
      <c r="R97" s="960"/>
      <c r="S97" s="960"/>
      <c r="T97" s="846" t="s">
        <v>2211</v>
      </c>
      <c r="U97" s="846"/>
      <c r="V97" s="846"/>
      <c r="W97" s="846"/>
      <c r="X97" s="846"/>
      <c r="Y97" s="1003"/>
      <c r="Z97" s="849" t="s">
        <v>2212</v>
      </c>
      <c r="AA97" s="852"/>
      <c r="AB97" s="849"/>
      <c r="AC97" s="849"/>
      <c r="AD97" s="849"/>
    </row>
    <row customHeight="1" ht="63">
      <c r="A98" s="848"/>
      <c r="B98" s="902">
        <v>81</v>
      </c>
      <c r="C98" s="846" t="s">
        <v>2213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1492</v>
      </c>
      <c r="P98" s="960"/>
      <c r="Q98" s="960"/>
      <c r="R98" s="960"/>
      <c r="S98" s="960"/>
      <c r="T98" s="846" t="s">
        <v>2214</v>
      </c>
      <c r="U98" s="846"/>
      <c r="V98" s="846"/>
      <c r="W98" s="846"/>
      <c r="X98" s="846"/>
      <c r="Y98" s="1003"/>
      <c r="Z98" s="849" t="s">
        <v>2212</v>
      </c>
      <c r="AA98" s="852"/>
      <c r="AB98" s="849"/>
      <c r="AC98" s="849"/>
      <c r="AD98" s="849"/>
    </row>
    <row customHeight="1" ht="90">
      <c r="A99" s="848"/>
      <c r="B99" s="902">
        <v>82</v>
      </c>
      <c r="C99" s="846" t="s">
        <v>2215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1504</v>
      </c>
      <c r="P99" s="960"/>
      <c r="Q99" s="960"/>
      <c r="R99" s="960"/>
      <c r="S99" s="960"/>
      <c r="T99" s="846" t="s">
        <v>2216</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2217</v>
      </c>
      <c r="P100" s="960"/>
      <c r="Q100" s="960"/>
      <c r="R100" s="960"/>
      <c r="S100" s="960"/>
      <c r="T100" s="846" t="s">
        <v>2218</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2219</v>
      </c>
      <c r="P101" s="960"/>
      <c r="Q101" s="960"/>
      <c r="R101" s="960"/>
      <c r="S101" s="960"/>
      <c r="T101" s="846" t="s">
        <v>2220</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2221</v>
      </c>
      <c r="D148" s="846" t="s">
        <v>1560</v>
      </c>
      <c r="E148" s="846" t="s">
        <v>1660</v>
      </c>
      <c r="F148" s="846" t="s">
        <v>2222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2223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2224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631DD-FD67-F41B-33B8-192CCAB7F1C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2225</v>
      </c>
      <c r="M5" s="2606"/>
      <c r="N5" s="2606"/>
      <c r="O5" s="2606"/>
      <c r="P5" s="2606"/>
      <c r="Q5" s="2606"/>
      <c r="R5" s="2606"/>
      <c r="S5" s="2606"/>
      <c r="T5" s="2606"/>
      <c r="U5" s="2606"/>
      <c r="V5" s="1246"/>
      <c r="AD5" s="1158">
        <v>64</v>
      </c>
    </row>
    <row customHeight="1" ht="14.699999999999998">
      <c r="J6" s="379"/>
      <c r="K6" s="379"/>
      <c r="L6" s="2607" t="str">
        <f>IF(org=0,"Не определено",org)</f>
        <v>АО "ДГК" СП "Биробиджанская ТЭЦ"</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2226</v>
      </c>
      <c r="P15" s="2278"/>
      <c r="Q15" s="2278"/>
      <c r="R15" s="2278"/>
      <c r="S15" s="2278"/>
      <c r="T15" s="2278"/>
      <c r="U15" s="2279"/>
      <c r="V15" s="2280" t="s">
        <v>428</v>
      </c>
      <c r="W15" s="2283" t="s">
        <v>1144</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2228</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2229</v>
      </c>
      <c r="N35" s="2288"/>
      <c r="O35" s="2288"/>
      <c r="P35" s="2288"/>
      <c r="Q35" s="2288"/>
      <c r="R35" s="2288"/>
      <c r="S35" s="2288"/>
      <c r="T35" s="2288"/>
      <c r="U35" s="2288"/>
      <c r="V35" s="2288"/>
      <c r="W35" s="2288"/>
      <c r="X35" s="2288"/>
      <c r="AD35" s="1158">
        <v>27</v>
      </c>
    </row>
    <row customHeight="1" ht="109.19999999999999">
      <c r="H36" s="540"/>
      <c r="I36" s="1306"/>
      <c r="M36" s="2288" t="s">
        <v>2230</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A65F8-CBB8-63DE-788C-9FF6D0CE90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A0A78-DD98-5C6F-8FAB-97667C0BC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A269E-6C65-B268-0094-D8C8EEBB44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85F18-77B8-C648-5AE8-FA42279D02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D4CE8-826C-6E81-B044-471B3655A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49498-C0B5-017F-4228-EB011B2A9AC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АО "ДГК" СП "Биробиджанская ТЭЦ"</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302</v>
      </c>
      <c r="F11" s="1014" t="str">
        <f>IF(region_name="","",region_name)</f>
        <v>Еврейская автономная область</v>
      </c>
      <c r="G11" s="1015" t="s">
        <v>303</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1434031363</v>
      </c>
      <c r="G14" s="1015" t="s">
        <v>307</v>
      </c>
      <c r="H14" s="478"/>
      <c r="J14" s="458">
        <v>0</v>
      </c>
    </row>
    <row customHeight="1" ht="22.5" hidden="1">
      <c r="A15" s="460"/>
      <c r="B15" s="505"/>
      <c r="C15" s="460"/>
      <c r="D15" s="1012" t="s">
        <v>308</v>
      </c>
      <c r="E15" s="1013" t="s">
        <v>309</v>
      </c>
      <c r="F15" s="1014" t="str">
        <f>IF(kpp="","",kpp)</f>
        <v>790145002</v>
      </c>
      <c r="G15" s="1015" t="s">
        <v>310</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27E78-5698-D522-AF38-28690395F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8A4F8-6FC8-AA0B-1208-2F1ECF4D4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38D18-6A88-FA64-A9F8-59F210800A9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B26D8-71BC-93E8-FC78-687A74E7D86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2231</v>
      </c>
      <c r="B1" s="2619" t="s">
        <v>2232</v>
      </c>
      <c r="C1" s="2620" t="s">
        <v>2233</v>
      </c>
      <c r="D1" s="2621"/>
      <c r="E1" s="839" t="s">
        <v>2234</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1652</v>
      </c>
      <c r="C5" s="2627" t="s">
        <v>1998</v>
      </c>
      <c r="D5" s="2628" t="s">
        <v>2235</v>
      </c>
      <c r="E5" s="839"/>
    </row>
    <row s="1853" customFormat="1" customHeight="1" ht="11.25">
      <c r="A6" s="2629"/>
      <c r="B6" s="769" t="s">
        <v>1662</v>
      </c>
      <c r="C6" s="756"/>
      <c r="D6" s="767"/>
      <c r="E6" s="839"/>
    </row>
    <row customHeight="1" ht="11.25">
      <c r="A7" s="2630"/>
      <c r="B7" s="769" t="s">
        <v>1670</v>
      </c>
      <c r="C7" s="756"/>
      <c r="D7" s="767"/>
      <c r="E7" s="839"/>
    </row>
    <row customHeight="1" ht="11.25">
      <c r="A8" s="759"/>
      <c r="B8" s="769" t="s">
        <v>1665</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467FE-71D2-2CDA-1BB8-6D331CD945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D7C86-8DD8-E468-A308-23A89C2608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E3D28-F9C6-E5E4-44D2-8B3FFC7B05FF}" mc:Ignorable="x14ac xr xr2 xr3">
  <sheetPr>
    <tabColor rgb="FFFFCC99"/>
  </sheetPr>
  <dimension ref="A1:I12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2236</v>
      </c>
      <c r="B1" s="71" t="s">
        <v>2237</v>
      </c>
      <c r="C1" s="71" t="s">
        <v>2238</v>
      </c>
      <c r="D1" s="71" t="s">
        <v>2239</v>
      </c>
      <c r="E1" s="71" t="s">
        <v>2240</v>
      </c>
      <c r="F1" s="71" t="s">
        <v>2241</v>
      </c>
      <c r="G1" s="71" t="s">
        <v>2242</v>
      </c>
      <c r="H1" s="71" t="s">
        <v>2243</v>
      </c>
      <c r="I1" s="71" t="s">
        <v>2244</v>
      </c>
    </row>
    <row customHeight="1" ht="11.25">
      <c r="A2" s="1853" t="s">
        <v>2245</v>
      </c>
      <c r="B2" s="1853" t="s">
        <v>16</v>
      </c>
      <c r="C2" s="1853" t="s">
        <v>2246</v>
      </c>
      <c r="D2" s="1853" t="s">
        <v>2247</v>
      </c>
      <c r="E2" s="1853" t="s">
        <v>2248</v>
      </c>
      <c r="F2" s="1853" t="s">
        <v>2249</v>
      </c>
      <c r="G2" s="1853" t="s">
        <v>2250</v>
      </c>
      <c r="H2" s="1853" t="s">
        <v>22</v>
      </c>
      <c r="I2" s="1853" t="s">
        <v>806</v>
      </c>
    </row>
    <row customHeight="1" ht="11.25">
      <c r="A3" s="1853" t="s">
        <v>2245</v>
      </c>
      <c r="B3" s="1853" t="s">
        <v>16</v>
      </c>
      <c r="C3" s="1853" t="s">
        <v>13</v>
      </c>
      <c r="D3" s="1853" t="s">
        <v>46</v>
      </c>
      <c r="E3" s="1853" t="s">
        <v>49</v>
      </c>
      <c r="F3" s="1853" t="s">
        <v>51</v>
      </c>
      <c r="G3" s="1853" t="s">
        <v>22</v>
      </c>
      <c r="H3" s="1853" t="s">
        <v>22</v>
      </c>
      <c r="I3" s="1853" t="s">
        <v>806</v>
      </c>
    </row>
    <row customHeight="1" ht="11.25">
      <c r="A4" s="1853" t="s">
        <v>2245</v>
      </c>
      <c r="B4" s="1853" t="s">
        <v>16</v>
      </c>
      <c r="C4" s="1853" t="s">
        <v>2251</v>
      </c>
      <c r="D4" s="1853" t="s">
        <v>2252</v>
      </c>
      <c r="E4" s="1853" t="s">
        <v>2253</v>
      </c>
      <c r="F4" s="1853" t="s">
        <v>2254</v>
      </c>
      <c r="G4" s="1853" t="s">
        <v>2255</v>
      </c>
      <c r="H4" s="1853" t="s">
        <v>22</v>
      </c>
      <c r="I4" s="1853" t="s">
        <v>806</v>
      </c>
    </row>
    <row customHeight="1" ht="11.25">
      <c r="A5" s="1853" t="s">
        <v>2245</v>
      </c>
      <c r="B5" s="1853" t="s">
        <v>16</v>
      </c>
      <c r="C5" s="1853" t="s">
        <v>2256</v>
      </c>
      <c r="D5" s="1853" t="s">
        <v>2257</v>
      </c>
      <c r="E5" s="1853" t="s">
        <v>2258</v>
      </c>
      <c r="F5" s="1853" t="s">
        <v>2259</v>
      </c>
      <c r="G5" s="1853" t="s">
        <v>2260</v>
      </c>
      <c r="H5" s="1853" t="s">
        <v>22</v>
      </c>
      <c r="I5" s="1853" t="s">
        <v>806</v>
      </c>
    </row>
    <row customHeight="1" ht="11.25">
      <c r="A6" s="1853" t="s">
        <v>2245</v>
      </c>
      <c r="B6" s="1853" t="s">
        <v>16</v>
      </c>
      <c r="C6" s="1853" t="s">
        <v>2261</v>
      </c>
      <c r="D6" s="1853" t="s">
        <v>2262</v>
      </c>
      <c r="E6" s="1853" t="s">
        <v>2263</v>
      </c>
      <c r="F6" s="1853" t="s">
        <v>2264</v>
      </c>
      <c r="G6" s="1853" t="s">
        <v>2265</v>
      </c>
      <c r="H6" s="1853" t="s">
        <v>22</v>
      </c>
      <c r="I6" s="1853" t="s">
        <v>806</v>
      </c>
    </row>
    <row customHeight="1" ht="11.25">
      <c r="A7" s="1853" t="s">
        <v>2245</v>
      </c>
      <c r="B7" s="1853" t="s">
        <v>16</v>
      </c>
      <c r="C7" s="1853" t="s">
        <v>2266</v>
      </c>
      <c r="D7" s="1853" t="s">
        <v>2267</v>
      </c>
      <c r="E7" s="1853" t="s">
        <v>2268</v>
      </c>
      <c r="F7" s="1853" t="s">
        <v>2264</v>
      </c>
      <c r="G7" s="1853" t="s">
        <v>2269</v>
      </c>
      <c r="H7" s="1853" t="s">
        <v>22</v>
      </c>
      <c r="I7" s="1853" t="s">
        <v>806</v>
      </c>
    </row>
    <row customHeight="1" ht="11.25">
      <c r="A8" s="1853" t="s">
        <v>2245</v>
      </c>
      <c r="B8" s="1853" t="s">
        <v>16</v>
      </c>
      <c r="C8" s="1853" t="s">
        <v>2270</v>
      </c>
      <c r="D8" s="1853" t="s">
        <v>2271</v>
      </c>
      <c r="E8" s="1853" t="s">
        <v>2272</v>
      </c>
      <c r="F8" s="1853" t="s">
        <v>2273</v>
      </c>
      <c r="G8" s="1853" t="s">
        <v>2274</v>
      </c>
      <c r="H8" s="1853" t="s">
        <v>22</v>
      </c>
      <c r="I8" s="1853" t="s">
        <v>806</v>
      </c>
    </row>
    <row customHeight="1" ht="11.25">
      <c r="A9" s="1853" t="s">
        <v>2245</v>
      </c>
      <c r="B9" s="1853" t="s">
        <v>16</v>
      </c>
      <c r="C9" s="1853" t="s">
        <v>22</v>
      </c>
      <c r="D9" s="1853" t="s">
        <v>2275</v>
      </c>
      <c r="E9" s="1853" t="s">
        <v>2276</v>
      </c>
      <c r="F9" s="1853" t="s">
        <v>2264</v>
      </c>
      <c r="G9" s="1853" t="s">
        <v>22</v>
      </c>
      <c r="H9" s="1853" t="s">
        <v>22</v>
      </c>
      <c r="I9" s="1853" t="s">
        <v>806</v>
      </c>
    </row>
    <row customHeight="1" ht="11.25">
      <c r="A10" s="1853" t="s">
        <v>2245</v>
      </c>
      <c r="B10" s="1853" t="s">
        <v>16</v>
      </c>
      <c r="C10" s="1853" t="s">
        <v>2277</v>
      </c>
      <c r="D10" s="1853" t="s">
        <v>2278</v>
      </c>
      <c r="E10" s="1853" t="s">
        <v>2279</v>
      </c>
      <c r="F10" s="1853" t="s">
        <v>2259</v>
      </c>
      <c r="G10" s="1853" t="s">
        <v>2280</v>
      </c>
      <c r="H10" s="1853" t="s">
        <v>22</v>
      </c>
      <c r="I10" s="1853" t="s">
        <v>806</v>
      </c>
    </row>
    <row customHeight="1" ht="11.25">
      <c r="A11" s="1853" t="s">
        <v>2245</v>
      </c>
      <c r="B11" s="1853" t="s">
        <v>16</v>
      </c>
      <c r="C11" s="1853" t="s">
        <v>2281</v>
      </c>
      <c r="D11" s="1853" t="s">
        <v>2282</v>
      </c>
      <c r="E11" s="1853" t="s">
        <v>2283</v>
      </c>
      <c r="F11" s="1853" t="s">
        <v>2284</v>
      </c>
      <c r="G11" s="1853" t="s">
        <v>2285</v>
      </c>
      <c r="H11" s="1853" t="s">
        <v>22</v>
      </c>
      <c r="I11" s="1853" t="s">
        <v>806</v>
      </c>
    </row>
    <row customHeight="1" ht="11.25">
      <c r="A12" s="1853" t="s">
        <v>2245</v>
      </c>
      <c r="B12" s="1853" t="s">
        <v>16</v>
      </c>
      <c r="C12" s="1853" t="s">
        <v>2286</v>
      </c>
      <c r="D12" s="1853" t="s">
        <v>2287</v>
      </c>
      <c r="E12" s="1853" t="s">
        <v>2288</v>
      </c>
      <c r="F12" s="1853" t="s">
        <v>2259</v>
      </c>
      <c r="G12" s="1853" t="s">
        <v>2289</v>
      </c>
      <c r="H12" s="1853" t="s">
        <v>22</v>
      </c>
      <c r="I12" s="1853" t="s">
        <v>806</v>
      </c>
    </row>
    <row customHeight="1" ht="11.25">
      <c r="A13" s="1853" t="s">
        <v>2245</v>
      </c>
      <c r="B13" s="1853" t="s">
        <v>16</v>
      </c>
      <c r="C13" s="1853" t="s">
        <v>2290</v>
      </c>
      <c r="D13" s="1853" t="s">
        <v>2291</v>
      </c>
      <c r="E13" s="1853" t="s">
        <v>2292</v>
      </c>
      <c r="F13" s="1853" t="s">
        <v>2273</v>
      </c>
      <c r="G13" s="1853" t="s">
        <v>2293</v>
      </c>
      <c r="H13" s="1853" t="s">
        <v>22</v>
      </c>
      <c r="I13" s="1853" t="s">
        <v>806</v>
      </c>
    </row>
    <row customHeight="1" ht="11.25">
      <c r="A14" s="1853" t="s">
        <v>2245</v>
      </c>
      <c r="B14" s="1853" t="s">
        <v>16</v>
      </c>
      <c r="C14" s="1853" t="s">
        <v>2294</v>
      </c>
      <c r="D14" s="1853" t="s">
        <v>2295</v>
      </c>
      <c r="E14" s="1853" t="s">
        <v>2296</v>
      </c>
      <c r="F14" s="1853" t="s">
        <v>2297</v>
      </c>
      <c r="G14" s="1853" t="s">
        <v>2298</v>
      </c>
      <c r="H14" s="1853" t="s">
        <v>22</v>
      </c>
      <c r="I14" s="1853" t="s">
        <v>806</v>
      </c>
    </row>
    <row customHeight="1" ht="11.25">
      <c r="A15" s="1853" t="s">
        <v>2245</v>
      </c>
      <c r="B15" s="1853" t="s">
        <v>16</v>
      </c>
      <c r="C15" s="1853" t="s">
        <v>2299</v>
      </c>
      <c r="D15" s="1853" t="s">
        <v>2300</v>
      </c>
      <c r="E15" s="1853" t="s">
        <v>2301</v>
      </c>
      <c r="F15" s="1853" t="s">
        <v>2302</v>
      </c>
      <c r="G15" s="1853" t="s">
        <v>22</v>
      </c>
      <c r="H15" s="1853" t="s">
        <v>22</v>
      </c>
      <c r="I15" s="1853" t="s">
        <v>806</v>
      </c>
    </row>
    <row customHeight="1" ht="11.25">
      <c r="A16" s="1853" t="s">
        <v>2245</v>
      </c>
      <c r="B16" s="1853" t="s">
        <v>16</v>
      </c>
      <c r="C16" s="1853" t="s">
        <v>2303</v>
      </c>
      <c r="D16" s="1853" t="s">
        <v>2304</v>
      </c>
      <c r="E16" s="1853" t="s">
        <v>2301</v>
      </c>
      <c r="F16" s="1853" t="s">
        <v>2305</v>
      </c>
      <c r="G16" s="1853" t="s">
        <v>2306</v>
      </c>
      <c r="H16" s="1853" t="s">
        <v>22</v>
      </c>
      <c r="I16" s="1853" t="s">
        <v>806</v>
      </c>
    </row>
    <row customHeight="1" ht="11.25">
      <c r="A17" s="1853" t="s">
        <v>2245</v>
      </c>
      <c r="B17" s="1853" t="s">
        <v>16</v>
      </c>
      <c r="C17" s="1853" t="s">
        <v>2307</v>
      </c>
      <c r="D17" s="1853" t="s">
        <v>2308</v>
      </c>
      <c r="E17" s="1853" t="s">
        <v>2309</v>
      </c>
      <c r="F17" s="1853" t="s">
        <v>2273</v>
      </c>
      <c r="G17" s="1853" t="s">
        <v>2310</v>
      </c>
      <c r="H17" s="1853" t="s">
        <v>22</v>
      </c>
      <c r="I17" s="1853" t="s">
        <v>806</v>
      </c>
    </row>
    <row customHeight="1" ht="11.25">
      <c r="A18" s="1853" t="s">
        <v>2245</v>
      </c>
      <c r="B18" s="1853" t="s">
        <v>16</v>
      </c>
      <c r="C18" s="1853" t="s">
        <v>2311</v>
      </c>
      <c r="D18" s="1853" t="s">
        <v>2312</v>
      </c>
      <c r="E18" s="1853" t="s">
        <v>2313</v>
      </c>
      <c r="F18" s="1853" t="s">
        <v>2314</v>
      </c>
      <c r="G18" s="1853" t="s">
        <v>2315</v>
      </c>
      <c r="H18" s="1853" t="s">
        <v>22</v>
      </c>
      <c r="I18" s="1853" t="s">
        <v>806</v>
      </c>
    </row>
    <row customHeight="1" ht="11.25">
      <c r="A19" s="1853" t="s">
        <v>2245</v>
      </c>
      <c r="B19" s="1853" t="s">
        <v>16</v>
      </c>
      <c r="C19" s="1853" t="s">
        <v>2316</v>
      </c>
      <c r="D19" s="1853" t="s">
        <v>2317</v>
      </c>
      <c r="E19" s="1853" t="s">
        <v>2318</v>
      </c>
      <c r="F19" s="1853" t="s">
        <v>2259</v>
      </c>
      <c r="G19" s="1853" t="s">
        <v>2319</v>
      </c>
      <c r="H19" s="1853" t="s">
        <v>22</v>
      </c>
      <c r="I19" s="1853" t="s">
        <v>806</v>
      </c>
    </row>
    <row customHeight="1" ht="11.25">
      <c r="A20" s="1853" t="s">
        <v>2245</v>
      </c>
      <c r="B20" s="1853" t="s">
        <v>16</v>
      </c>
      <c r="C20" s="1853" t="s">
        <v>2320</v>
      </c>
      <c r="D20" s="1853" t="s">
        <v>2321</v>
      </c>
      <c r="E20" s="1853" t="s">
        <v>2322</v>
      </c>
      <c r="F20" s="1853" t="s">
        <v>2323</v>
      </c>
      <c r="G20" s="1853" t="s">
        <v>2324</v>
      </c>
      <c r="H20" s="1853" t="s">
        <v>22</v>
      </c>
      <c r="I20" s="1853" t="s">
        <v>806</v>
      </c>
    </row>
    <row customHeight="1" ht="11.25">
      <c r="A21" s="1853" t="s">
        <v>2245</v>
      </c>
      <c r="B21" s="1853" t="s">
        <v>16</v>
      </c>
      <c r="C21" s="1853" t="s">
        <v>2325</v>
      </c>
      <c r="D21" s="1853" t="s">
        <v>2326</v>
      </c>
      <c r="E21" s="1853" t="s">
        <v>2327</v>
      </c>
      <c r="F21" s="1853" t="s">
        <v>2264</v>
      </c>
      <c r="G21" s="1853" t="s">
        <v>2328</v>
      </c>
      <c r="H21" s="1853" t="s">
        <v>22</v>
      </c>
      <c r="I21" s="1853" t="s">
        <v>806</v>
      </c>
    </row>
    <row customHeight="1" ht="11.25">
      <c r="A22" s="1853" t="s">
        <v>2245</v>
      </c>
      <c r="B22" s="1853" t="s">
        <v>16</v>
      </c>
      <c r="C22" s="1853" t="s">
        <v>2329</v>
      </c>
      <c r="D22" s="1853" t="s">
        <v>2330</v>
      </c>
      <c r="E22" s="1853" t="s">
        <v>2331</v>
      </c>
      <c r="F22" s="1853" t="s">
        <v>2259</v>
      </c>
      <c r="G22" s="1853" t="s">
        <v>2332</v>
      </c>
      <c r="H22" s="1853" t="s">
        <v>22</v>
      </c>
      <c r="I22" s="1853" t="s">
        <v>806</v>
      </c>
    </row>
    <row customHeight="1" ht="11.25">
      <c r="A23" s="1853" t="s">
        <v>2245</v>
      </c>
      <c r="B23" s="1853" t="s">
        <v>16</v>
      </c>
      <c r="C23" s="1853" t="s">
        <v>2333</v>
      </c>
      <c r="D23" s="1853" t="s">
        <v>2334</v>
      </c>
      <c r="E23" s="1853" t="s">
        <v>2335</v>
      </c>
      <c r="F23" s="1853" t="s">
        <v>2323</v>
      </c>
      <c r="G23" s="1853" t="s">
        <v>2336</v>
      </c>
      <c r="H23" s="1853" t="s">
        <v>22</v>
      </c>
      <c r="I23" s="1853" t="s">
        <v>806</v>
      </c>
    </row>
    <row customHeight="1" ht="11.25">
      <c r="A24" s="1853" t="s">
        <v>2245</v>
      </c>
      <c r="B24" s="1853" t="s">
        <v>16</v>
      </c>
      <c r="C24" s="1853" t="s">
        <v>2337</v>
      </c>
      <c r="D24" s="1853" t="s">
        <v>2338</v>
      </c>
      <c r="E24" s="1853" t="s">
        <v>2339</v>
      </c>
      <c r="F24" s="1853" t="s">
        <v>2273</v>
      </c>
      <c r="G24" s="1853" t="s">
        <v>2340</v>
      </c>
      <c r="H24" s="1853" t="s">
        <v>22</v>
      </c>
      <c r="I24" s="1853" t="s">
        <v>806</v>
      </c>
    </row>
    <row customHeight="1" ht="11.25">
      <c r="A25" s="1853" t="s">
        <v>2245</v>
      </c>
      <c r="B25" s="1853" t="s">
        <v>16</v>
      </c>
      <c r="C25" s="1853" t="s">
        <v>2341</v>
      </c>
      <c r="D25" s="1853" t="s">
        <v>2342</v>
      </c>
      <c r="E25" s="1853" t="s">
        <v>2343</v>
      </c>
      <c r="F25" s="1853" t="s">
        <v>2323</v>
      </c>
      <c r="G25" s="1853" t="s">
        <v>22</v>
      </c>
      <c r="H25" s="1853" t="s">
        <v>22</v>
      </c>
      <c r="I25" s="1853" t="s">
        <v>806</v>
      </c>
    </row>
    <row customHeight="1" ht="11.25">
      <c r="A26" s="1853" t="s">
        <v>2245</v>
      </c>
      <c r="B26" s="1853" t="s">
        <v>16</v>
      </c>
      <c r="C26" s="1853" t="s">
        <v>2344</v>
      </c>
      <c r="D26" s="1853" t="s">
        <v>2345</v>
      </c>
      <c r="E26" s="1853" t="s">
        <v>2346</v>
      </c>
      <c r="F26" s="1853" t="s">
        <v>2347</v>
      </c>
      <c r="G26" s="1853" t="s">
        <v>2348</v>
      </c>
      <c r="H26" s="1853" t="s">
        <v>22</v>
      </c>
      <c r="I26" s="1853" t="s">
        <v>806</v>
      </c>
    </row>
    <row customHeight="1" ht="11.25">
      <c r="A27" s="1853" t="s">
        <v>2245</v>
      </c>
      <c r="B27" s="1853" t="s">
        <v>16</v>
      </c>
      <c r="C27" s="1853" t="s">
        <v>2349</v>
      </c>
      <c r="D27" s="1853" t="s">
        <v>2350</v>
      </c>
      <c r="E27" s="1853" t="s">
        <v>2351</v>
      </c>
      <c r="F27" s="1853" t="s">
        <v>2273</v>
      </c>
      <c r="G27" s="1853" t="s">
        <v>2352</v>
      </c>
      <c r="H27" s="1853" t="s">
        <v>22</v>
      </c>
      <c r="I27" s="1853" t="s">
        <v>806</v>
      </c>
    </row>
    <row customHeight="1" ht="11.25">
      <c r="A28" s="1853" t="s">
        <v>2245</v>
      </c>
      <c r="B28" s="1853" t="s">
        <v>16</v>
      </c>
      <c r="C28" s="1853" t="s">
        <v>2353</v>
      </c>
      <c r="D28" s="1853" t="s">
        <v>2354</v>
      </c>
      <c r="E28" s="1853" t="s">
        <v>2355</v>
      </c>
      <c r="F28" s="1853" t="s">
        <v>2323</v>
      </c>
      <c r="G28" s="1853" t="s">
        <v>2356</v>
      </c>
      <c r="H28" s="1853" t="s">
        <v>22</v>
      </c>
      <c r="I28" s="1853" t="s">
        <v>806</v>
      </c>
    </row>
    <row customHeight="1" ht="11.25">
      <c r="A29" s="1853" t="s">
        <v>2245</v>
      </c>
      <c r="B29" s="1853" t="s">
        <v>16</v>
      </c>
      <c r="C29" s="1853" t="s">
        <v>2357</v>
      </c>
      <c r="D29" s="1853" t="s">
        <v>2358</v>
      </c>
      <c r="E29" s="1853" t="s">
        <v>2359</v>
      </c>
      <c r="F29" s="1853" t="s">
        <v>2259</v>
      </c>
      <c r="G29" s="1853" t="s">
        <v>2360</v>
      </c>
      <c r="H29" s="1853" t="s">
        <v>22</v>
      </c>
      <c r="I29" s="1853" t="s">
        <v>806</v>
      </c>
    </row>
    <row customHeight="1" ht="11.25">
      <c r="A30" s="1853" t="s">
        <v>2245</v>
      </c>
      <c r="B30" s="1853" t="s">
        <v>16</v>
      </c>
      <c r="C30" s="1853" t="s">
        <v>2361</v>
      </c>
      <c r="D30" s="1853" t="s">
        <v>2362</v>
      </c>
      <c r="E30" s="1853" t="s">
        <v>2301</v>
      </c>
      <c r="F30" s="1853" t="s">
        <v>2363</v>
      </c>
      <c r="G30" s="1853" t="s">
        <v>22</v>
      </c>
      <c r="H30" s="1853" t="s">
        <v>22</v>
      </c>
      <c r="I30" s="1853" t="s">
        <v>806</v>
      </c>
    </row>
    <row customHeight="1" ht="11.25">
      <c r="A31" s="1853" t="s">
        <v>2245</v>
      </c>
      <c r="B31" s="1853" t="s">
        <v>16</v>
      </c>
      <c r="C31" s="1853" t="s">
        <v>2364</v>
      </c>
      <c r="D31" s="1853" t="s">
        <v>2365</v>
      </c>
      <c r="E31" s="1853" t="s">
        <v>2366</v>
      </c>
      <c r="F31" s="1853" t="s">
        <v>2367</v>
      </c>
      <c r="G31" s="1853" t="s">
        <v>22</v>
      </c>
      <c r="H31" s="1853" t="s">
        <v>22</v>
      </c>
      <c r="I31" s="1853" t="s">
        <v>806</v>
      </c>
    </row>
    <row customHeight="1" ht="11.25">
      <c r="A32" s="1853" t="s">
        <v>2245</v>
      </c>
      <c r="B32" s="1853" t="s">
        <v>16</v>
      </c>
      <c r="C32" s="1853" t="s">
        <v>2368</v>
      </c>
      <c r="D32" s="1853" t="s">
        <v>2369</v>
      </c>
      <c r="E32" s="1853" t="s">
        <v>2370</v>
      </c>
      <c r="F32" s="1853" t="s">
        <v>2371</v>
      </c>
      <c r="G32" s="1853" t="s">
        <v>22</v>
      </c>
      <c r="H32" s="1853" t="s">
        <v>22</v>
      </c>
      <c r="I32" s="1853" t="s">
        <v>806</v>
      </c>
    </row>
    <row customHeight="1" ht="11.25">
      <c r="A33" s="1853" t="s">
        <v>2245</v>
      </c>
      <c r="B33" s="1853" t="s">
        <v>16</v>
      </c>
      <c r="C33" s="1853" t="s">
        <v>2372</v>
      </c>
      <c r="D33" s="1853" t="s">
        <v>2373</v>
      </c>
      <c r="E33" s="1853" t="s">
        <v>2370</v>
      </c>
      <c r="F33" s="1853" t="s">
        <v>2374</v>
      </c>
      <c r="G33" s="1853" t="s">
        <v>2375</v>
      </c>
      <c r="H33" s="1853" t="s">
        <v>22</v>
      </c>
      <c r="I33" s="1853" t="s">
        <v>806</v>
      </c>
    </row>
    <row customHeight="1" ht="11.25">
      <c r="A34" s="1853" t="s">
        <v>2245</v>
      </c>
      <c r="B34" s="1853" t="s">
        <v>16</v>
      </c>
      <c r="C34" s="1853" t="s">
        <v>2376</v>
      </c>
      <c r="D34" s="1853" t="s">
        <v>2377</v>
      </c>
      <c r="E34" s="1853" t="s">
        <v>2378</v>
      </c>
      <c r="F34" s="1853" t="s">
        <v>2379</v>
      </c>
      <c r="G34" s="1853" t="s">
        <v>22</v>
      </c>
      <c r="H34" s="1853" t="s">
        <v>22</v>
      </c>
      <c r="I34" s="1853" t="s">
        <v>806</v>
      </c>
    </row>
    <row customHeight="1" ht="11.25">
      <c r="A35" s="1853" t="s">
        <v>2245</v>
      </c>
      <c r="B35" s="1853" t="s">
        <v>16</v>
      </c>
      <c r="C35" s="1853" t="s">
        <v>2380</v>
      </c>
      <c r="D35" s="1853" t="s">
        <v>2381</v>
      </c>
      <c r="E35" s="1853" t="s">
        <v>2382</v>
      </c>
      <c r="F35" s="1853" t="s">
        <v>2264</v>
      </c>
      <c r="G35" s="1853" t="s">
        <v>2383</v>
      </c>
      <c r="H35" s="1853" t="s">
        <v>22</v>
      </c>
      <c r="I35" s="1853" t="s">
        <v>806</v>
      </c>
    </row>
    <row customHeight="1" ht="11.25">
      <c r="A36" s="1853" t="s">
        <v>2245</v>
      </c>
      <c r="B36" s="1853" t="s">
        <v>16</v>
      </c>
      <c r="C36" s="1853" t="s">
        <v>2384</v>
      </c>
      <c r="D36" s="1853" t="s">
        <v>2385</v>
      </c>
      <c r="E36" s="1853" t="s">
        <v>2386</v>
      </c>
      <c r="F36" s="1853" t="s">
        <v>2264</v>
      </c>
      <c r="G36" s="1853" t="s">
        <v>2387</v>
      </c>
      <c r="H36" s="1853" t="s">
        <v>22</v>
      </c>
      <c r="I36" s="1853" t="s">
        <v>806</v>
      </c>
    </row>
    <row customHeight="1" ht="11.25">
      <c r="A37" s="1853" t="s">
        <v>2245</v>
      </c>
      <c r="B37" s="1853" t="s">
        <v>16</v>
      </c>
      <c r="C37" s="1853" t="s">
        <v>2388</v>
      </c>
      <c r="D37" s="1853" t="s">
        <v>2389</v>
      </c>
      <c r="E37" s="1853" t="s">
        <v>2390</v>
      </c>
      <c r="F37" s="1853" t="s">
        <v>2391</v>
      </c>
      <c r="G37" s="1853" t="s">
        <v>22</v>
      </c>
      <c r="H37" s="1853" t="s">
        <v>22</v>
      </c>
      <c r="I37" s="1853" t="s">
        <v>806</v>
      </c>
    </row>
    <row customHeight="1" ht="11.25">
      <c r="A38" s="1853" t="s">
        <v>2245</v>
      </c>
      <c r="B38" s="1853" t="s">
        <v>16</v>
      </c>
      <c r="C38" s="1853" t="s">
        <v>2392</v>
      </c>
      <c r="D38" s="1853" t="s">
        <v>2393</v>
      </c>
      <c r="E38" s="1853" t="s">
        <v>2301</v>
      </c>
      <c r="F38" s="1853" t="s">
        <v>2394</v>
      </c>
      <c r="G38" s="1853" t="s">
        <v>2395</v>
      </c>
      <c r="H38" s="1853" t="s">
        <v>22</v>
      </c>
      <c r="I38" s="1853" t="s">
        <v>806</v>
      </c>
    </row>
    <row customHeight="1" ht="11.25">
      <c r="A39" s="1853" t="s">
        <v>2245</v>
      </c>
      <c r="B39" s="1853" t="s">
        <v>16</v>
      </c>
      <c r="C39" s="1853" t="s">
        <v>2246</v>
      </c>
      <c r="D39" s="1853" t="s">
        <v>2247</v>
      </c>
      <c r="E39" s="1853" t="s">
        <v>2248</v>
      </c>
      <c r="F39" s="1853" t="s">
        <v>2249</v>
      </c>
      <c r="G39" s="1853" t="s">
        <v>2250</v>
      </c>
      <c r="H39" s="1853" t="s">
        <v>22</v>
      </c>
      <c r="I39" s="1853" t="s">
        <v>892</v>
      </c>
    </row>
    <row customHeight="1" ht="11.25">
      <c r="A40" s="1853" t="s">
        <v>2245</v>
      </c>
      <c r="B40" s="1853" t="s">
        <v>16</v>
      </c>
      <c r="C40" s="1853" t="s">
        <v>13</v>
      </c>
      <c r="D40" s="1853" t="s">
        <v>46</v>
      </c>
      <c r="E40" s="1853" t="s">
        <v>49</v>
      </c>
      <c r="F40" s="1853" t="s">
        <v>51</v>
      </c>
      <c r="G40" s="1853" t="s">
        <v>22</v>
      </c>
      <c r="H40" s="1853" t="s">
        <v>22</v>
      </c>
      <c r="I40" s="1853" t="s">
        <v>892</v>
      </c>
    </row>
    <row customHeight="1" ht="11.25">
      <c r="A41" s="1853" t="s">
        <v>2245</v>
      </c>
      <c r="B41" s="1853" t="s">
        <v>16</v>
      </c>
      <c r="C41" s="1853" t="s">
        <v>2261</v>
      </c>
      <c r="D41" s="1853" t="s">
        <v>2262</v>
      </c>
      <c r="E41" s="1853" t="s">
        <v>2263</v>
      </c>
      <c r="F41" s="1853" t="s">
        <v>2264</v>
      </c>
      <c r="G41" s="1853" t="s">
        <v>2265</v>
      </c>
      <c r="H41" s="1853" t="s">
        <v>22</v>
      </c>
      <c r="I41" s="1853" t="s">
        <v>892</v>
      </c>
    </row>
    <row customHeight="1" ht="11.25">
      <c r="A42" s="1853" t="s">
        <v>2245</v>
      </c>
      <c r="B42" s="1853" t="s">
        <v>16</v>
      </c>
      <c r="C42" s="1853" t="s">
        <v>2266</v>
      </c>
      <c r="D42" s="1853" t="s">
        <v>2267</v>
      </c>
      <c r="E42" s="1853" t="s">
        <v>2268</v>
      </c>
      <c r="F42" s="1853" t="s">
        <v>2264</v>
      </c>
      <c r="G42" s="1853" t="s">
        <v>2269</v>
      </c>
      <c r="H42" s="1853" t="s">
        <v>22</v>
      </c>
      <c r="I42" s="1853" t="s">
        <v>892</v>
      </c>
    </row>
    <row customHeight="1" ht="11.25">
      <c r="A43" s="1853" t="s">
        <v>2245</v>
      </c>
      <c r="B43" s="1853" t="s">
        <v>16</v>
      </c>
      <c r="C43" s="1853" t="s">
        <v>22</v>
      </c>
      <c r="D43" s="1853" t="s">
        <v>2275</v>
      </c>
      <c r="E43" s="1853" t="s">
        <v>2276</v>
      </c>
      <c r="F43" s="1853" t="s">
        <v>2264</v>
      </c>
      <c r="G43" s="1853" t="s">
        <v>22</v>
      </c>
      <c r="H43" s="1853" t="s">
        <v>22</v>
      </c>
      <c r="I43" s="1853" t="s">
        <v>892</v>
      </c>
    </row>
    <row customHeight="1" ht="11.25">
      <c r="A44" s="1853" t="s">
        <v>2245</v>
      </c>
      <c r="B44" s="1853" t="s">
        <v>16</v>
      </c>
      <c r="C44" s="1853" t="s">
        <v>2286</v>
      </c>
      <c r="D44" s="1853" t="s">
        <v>2287</v>
      </c>
      <c r="E44" s="1853" t="s">
        <v>2288</v>
      </c>
      <c r="F44" s="1853" t="s">
        <v>2259</v>
      </c>
      <c r="G44" s="1853" t="s">
        <v>2289</v>
      </c>
      <c r="H44" s="1853" t="s">
        <v>22</v>
      </c>
      <c r="I44" s="1853" t="s">
        <v>892</v>
      </c>
    </row>
    <row customHeight="1" ht="11.25">
      <c r="A45" s="1853" t="s">
        <v>2245</v>
      </c>
      <c r="B45" s="1853" t="s">
        <v>16</v>
      </c>
      <c r="C45" s="1853" t="s">
        <v>2294</v>
      </c>
      <c r="D45" s="1853" t="s">
        <v>2295</v>
      </c>
      <c r="E45" s="1853" t="s">
        <v>2296</v>
      </c>
      <c r="F45" s="1853" t="s">
        <v>2297</v>
      </c>
      <c r="G45" s="1853" t="s">
        <v>2298</v>
      </c>
      <c r="H45" s="1853" t="s">
        <v>22</v>
      </c>
      <c r="I45" s="1853" t="s">
        <v>892</v>
      </c>
    </row>
    <row customHeight="1" ht="11.25">
      <c r="A46" s="1853" t="s">
        <v>2245</v>
      </c>
      <c r="B46" s="1853" t="s">
        <v>16</v>
      </c>
      <c r="C46" s="1853" t="s">
        <v>2303</v>
      </c>
      <c r="D46" s="1853" t="s">
        <v>2304</v>
      </c>
      <c r="E46" s="1853" t="s">
        <v>2301</v>
      </c>
      <c r="F46" s="1853" t="s">
        <v>2305</v>
      </c>
      <c r="G46" s="1853" t="s">
        <v>2306</v>
      </c>
      <c r="H46" s="1853" t="s">
        <v>22</v>
      </c>
      <c r="I46" s="1853" t="s">
        <v>892</v>
      </c>
    </row>
    <row customHeight="1" ht="11.25">
      <c r="A47" s="1853" t="s">
        <v>2245</v>
      </c>
      <c r="B47" s="1853" t="s">
        <v>16</v>
      </c>
      <c r="C47" s="1853" t="s">
        <v>2353</v>
      </c>
      <c r="D47" s="1853" t="s">
        <v>2354</v>
      </c>
      <c r="E47" s="1853" t="s">
        <v>2355</v>
      </c>
      <c r="F47" s="1853" t="s">
        <v>2323</v>
      </c>
      <c r="G47" s="1853" t="s">
        <v>2356</v>
      </c>
      <c r="H47" s="1853" t="s">
        <v>22</v>
      </c>
      <c r="I47" s="1853" t="s">
        <v>892</v>
      </c>
    </row>
    <row customHeight="1" ht="11.25">
      <c r="A48" s="1853" t="s">
        <v>2245</v>
      </c>
      <c r="B48" s="1853" t="s">
        <v>16</v>
      </c>
      <c r="C48" s="1853" t="s">
        <v>2368</v>
      </c>
      <c r="D48" s="1853" t="s">
        <v>2369</v>
      </c>
      <c r="E48" s="1853" t="s">
        <v>2370</v>
      </c>
      <c r="F48" s="1853" t="s">
        <v>2371</v>
      </c>
      <c r="G48" s="1853" t="s">
        <v>22</v>
      </c>
      <c r="H48" s="1853" t="s">
        <v>22</v>
      </c>
      <c r="I48" s="1853" t="s">
        <v>892</v>
      </c>
    </row>
    <row customHeight="1" ht="11.25">
      <c r="A49" s="1853" t="s">
        <v>2245</v>
      </c>
      <c r="B49" s="1853" t="s">
        <v>16</v>
      </c>
      <c r="C49" s="1853" t="s">
        <v>2372</v>
      </c>
      <c r="D49" s="1853" t="s">
        <v>2373</v>
      </c>
      <c r="E49" s="1853" t="s">
        <v>2370</v>
      </c>
      <c r="F49" s="1853" t="s">
        <v>2374</v>
      </c>
      <c r="G49" s="1853" t="s">
        <v>2375</v>
      </c>
      <c r="H49" s="1853" t="s">
        <v>22</v>
      </c>
      <c r="I49" s="1853" t="s">
        <v>892</v>
      </c>
    </row>
    <row customHeight="1" ht="11.25">
      <c r="A50" s="1853" t="s">
        <v>2245</v>
      </c>
      <c r="B50" s="1853" t="s">
        <v>16</v>
      </c>
      <c r="C50" s="1853" t="s">
        <v>2388</v>
      </c>
      <c r="D50" s="1853" t="s">
        <v>2389</v>
      </c>
      <c r="E50" s="1853" t="s">
        <v>2390</v>
      </c>
      <c r="F50" s="1853" t="s">
        <v>2391</v>
      </c>
      <c r="G50" s="1853" t="s">
        <v>22</v>
      </c>
      <c r="H50" s="1853" t="s">
        <v>22</v>
      </c>
      <c r="I50" s="1853" t="s">
        <v>892</v>
      </c>
    </row>
    <row customHeight="1" ht="11.25">
      <c r="A51" s="1853" t="s">
        <v>2245</v>
      </c>
      <c r="B51" s="1853" t="s">
        <v>16</v>
      </c>
      <c r="C51" s="1853" t="s">
        <v>2246</v>
      </c>
      <c r="D51" s="1853" t="s">
        <v>2247</v>
      </c>
      <c r="E51" s="1853" t="s">
        <v>2248</v>
      </c>
      <c r="F51" s="1853" t="s">
        <v>2249</v>
      </c>
      <c r="G51" s="1853" t="s">
        <v>2250</v>
      </c>
      <c r="H51" s="1853" t="s">
        <v>22</v>
      </c>
      <c r="I51" s="1853" t="s">
        <v>852</v>
      </c>
    </row>
    <row customHeight="1" ht="11.25">
      <c r="A52" s="1853" t="s">
        <v>2245</v>
      </c>
      <c r="B52" s="1853" t="s">
        <v>16</v>
      </c>
      <c r="C52" s="1853" t="s">
        <v>2256</v>
      </c>
      <c r="D52" s="1853" t="s">
        <v>2257</v>
      </c>
      <c r="E52" s="1853" t="s">
        <v>2258</v>
      </c>
      <c r="F52" s="1853" t="s">
        <v>2259</v>
      </c>
      <c r="G52" s="1853" t="s">
        <v>2260</v>
      </c>
      <c r="H52" s="1853" t="s">
        <v>22</v>
      </c>
      <c r="I52" s="1853" t="s">
        <v>852</v>
      </c>
    </row>
    <row customHeight="1" ht="11.25">
      <c r="A53" s="1853" t="s">
        <v>2245</v>
      </c>
      <c r="B53" s="1853" t="s">
        <v>16</v>
      </c>
      <c r="C53" s="1853" t="s">
        <v>2261</v>
      </c>
      <c r="D53" s="1853" t="s">
        <v>2262</v>
      </c>
      <c r="E53" s="1853" t="s">
        <v>2263</v>
      </c>
      <c r="F53" s="1853" t="s">
        <v>2264</v>
      </c>
      <c r="G53" s="1853" t="s">
        <v>2265</v>
      </c>
      <c r="H53" s="1853" t="s">
        <v>22</v>
      </c>
      <c r="I53" s="1853" t="s">
        <v>852</v>
      </c>
    </row>
    <row customHeight="1" ht="11.25">
      <c r="A54" s="1853" t="s">
        <v>2245</v>
      </c>
      <c r="B54" s="1853" t="s">
        <v>16</v>
      </c>
      <c r="C54" s="1853" t="s">
        <v>2266</v>
      </c>
      <c r="D54" s="1853" t="s">
        <v>2267</v>
      </c>
      <c r="E54" s="1853" t="s">
        <v>2268</v>
      </c>
      <c r="F54" s="1853" t="s">
        <v>2264</v>
      </c>
      <c r="G54" s="1853" t="s">
        <v>2269</v>
      </c>
      <c r="H54" s="1853" t="s">
        <v>22</v>
      </c>
      <c r="I54" s="1853" t="s">
        <v>852</v>
      </c>
    </row>
    <row customHeight="1" ht="11.25">
      <c r="A55" s="1853" t="s">
        <v>2245</v>
      </c>
      <c r="B55" s="1853" t="s">
        <v>16</v>
      </c>
      <c r="C55" s="1853" t="s">
        <v>2270</v>
      </c>
      <c r="D55" s="1853" t="s">
        <v>2271</v>
      </c>
      <c r="E55" s="1853" t="s">
        <v>2272</v>
      </c>
      <c r="F55" s="1853" t="s">
        <v>2273</v>
      </c>
      <c r="G55" s="1853" t="s">
        <v>2274</v>
      </c>
      <c r="H55" s="1853" t="s">
        <v>22</v>
      </c>
      <c r="I55" s="1853" t="s">
        <v>852</v>
      </c>
    </row>
    <row customHeight="1" ht="11.25">
      <c r="A56" s="1853" t="s">
        <v>2245</v>
      </c>
      <c r="B56" s="1853" t="s">
        <v>16</v>
      </c>
      <c r="C56" s="1853" t="s">
        <v>22</v>
      </c>
      <c r="D56" s="1853" t="s">
        <v>2275</v>
      </c>
      <c r="E56" s="1853" t="s">
        <v>2276</v>
      </c>
      <c r="F56" s="1853" t="s">
        <v>2264</v>
      </c>
      <c r="G56" s="1853" t="s">
        <v>22</v>
      </c>
      <c r="H56" s="1853" t="s">
        <v>22</v>
      </c>
      <c r="I56" s="1853" t="s">
        <v>852</v>
      </c>
    </row>
    <row customHeight="1" ht="11.25">
      <c r="A57" s="1853" t="s">
        <v>2245</v>
      </c>
      <c r="B57" s="1853" t="s">
        <v>16</v>
      </c>
      <c r="C57" s="1853" t="s">
        <v>2396</v>
      </c>
      <c r="D57" s="1853" t="s">
        <v>2397</v>
      </c>
      <c r="E57" s="1853" t="s">
        <v>2398</v>
      </c>
      <c r="F57" s="1853" t="s">
        <v>573</v>
      </c>
      <c r="G57" s="1853" t="s">
        <v>22</v>
      </c>
      <c r="H57" s="1853" t="s">
        <v>22</v>
      </c>
      <c r="I57" s="1853" t="s">
        <v>852</v>
      </c>
    </row>
    <row customHeight="1" ht="11.25">
      <c r="A58" s="1853" t="s">
        <v>2245</v>
      </c>
      <c r="B58" s="1853" t="s">
        <v>16</v>
      </c>
      <c r="C58" s="1853" t="s">
        <v>2399</v>
      </c>
      <c r="D58" s="1853" t="s">
        <v>2400</v>
      </c>
      <c r="E58" s="1853" t="s">
        <v>2401</v>
      </c>
      <c r="F58" s="1853" t="s">
        <v>2264</v>
      </c>
      <c r="G58" s="1853" t="s">
        <v>2402</v>
      </c>
      <c r="H58" s="1853" t="s">
        <v>2403</v>
      </c>
      <c r="I58" s="1853" t="s">
        <v>852</v>
      </c>
    </row>
    <row customHeight="1" ht="11.25">
      <c r="A59" s="1853" t="s">
        <v>2245</v>
      </c>
      <c r="B59" s="1853" t="s">
        <v>16</v>
      </c>
      <c r="C59" s="1853" t="s">
        <v>2277</v>
      </c>
      <c r="D59" s="1853" t="s">
        <v>2278</v>
      </c>
      <c r="E59" s="1853" t="s">
        <v>2279</v>
      </c>
      <c r="F59" s="1853" t="s">
        <v>2259</v>
      </c>
      <c r="G59" s="1853" t="s">
        <v>2280</v>
      </c>
      <c r="H59" s="1853" t="s">
        <v>22</v>
      </c>
      <c r="I59" s="1853" t="s">
        <v>852</v>
      </c>
    </row>
    <row customHeight="1" ht="11.25">
      <c r="A60" s="1853" t="s">
        <v>2245</v>
      </c>
      <c r="B60" s="1853" t="s">
        <v>16</v>
      </c>
      <c r="C60" s="1853" t="s">
        <v>2281</v>
      </c>
      <c r="D60" s="1853" t="s">
        <v>2282</v>
      </c>
      <c r="E60" s="1853" t="s">
        <v>2283</v>
      </c>
      <c r="F60" s="1853" t="s">
        <v>2284</v>
      </c>
      <c r="G60" s="1853" t="s">
        <v>2285</v>
      </c>
      <c r="H60" s="1853" t="s">
        <v>22</v>
      </c>
      <c r="I60" s="1853" t="s">
        <v>852</v>
      </c>
    </row>
    <row customHeight="1" ht="11.25">
      <c r="A61" s="1853" t="s">
        <v>2245</v>
      </c>
      <c r="B61" s="1853" t="s">
        <v>16</v>
      </c>
      <c r="C61" s="1853" t="s">
        <v>2404</v>
      </c>
      <c r="D61" s="1853" t="s">
        <v>2405</v>
      </c>
      <c r="E61" s="1853" t="s">
        <v>2406</v>
      </c>
      <c r="F61" s="1853" t="s">
        <v>2284</v>
      </c>
      <c r="G61" s="1853" t="s">
        <v>22</v>
      </c>
      <c r="H61" s="1853" t="s">
        <v>2407</v>
      </c>
      <c r="I61" s="1853" t="s">
        <v>852</v>
      </c>
    </row>
    <row customHeight="1" ht="11.25">
      <c r="A62" s="1853" t="s">
        <v>2245</v>
      </c>
      <c r="B62" s="1853" t="s">
        <v>16</v>
      </c>
      <c r="C62" s="1853" t="s">
        <v>2286</v>
      </c>
      <c r="D62" s="1853" t="s">
        <v>2287</v>
      </c>
      <c r="E62" s="1853" t="s">
        <v>2288</v>
      </c>
      <c r="F62" s="1853" t="s">
        <v>2259</v>
      </c>
      <c r="G62" s="1853" t="s">
        <v>2289</v>
      </c>
      <c r="H62" s="1853" t="s">
        <v>22</v>
      </c>
      <c r="I62" s="1853" t="s">
        <v>852</v>
      </c>
    </row>
    <row customHeight="1" ht="11.25">
      <c r="A63" s="1853" t="s">
        <v>2245</v>
      </c>
      <c r="B63" s="1853" t="s">
        <v>16</v>
      </c>
      <c r="C63" s="1853" t="s">
        <v>2290</v>
      </c>
      <c r="D63" s="1853" t="s">
        <v>2291</v>
      </c>
      <c r="E63" s="1853" t="s">
        <v>2292</v>
      </c>
      <c r="F63" s="1853" t="s">
        <v>2273</v>
      </c>
      <c r="G63" s="1853" t="s">
        <v>2293</v>
      </c>
      <c r="H63" s="1853" t="s">
        <v>22</v>
      </c>
      <c r="I63" s="1853" t="s">
        <v>852</v>
      </c>
    </row>
    <row customHeight="1" ht="11.25">
      <c r="A64" s="1853" t="s">
        <v>2245</v>
      </c>
      <c r="B64" s="1853" t="s">
        <v>16</v>
      </c>
      <c r="C64" s="1853" t="s">
        <v>2294</v>
      </c>
      <c r="D64" s="1853" t="s">
        <v>2295</v>
      </c>
      <c r="E64" s="1853" t="s">
        <v>2296</v>
      </c>
      <c r="F64" s="1853" t="s">
        <v>2297</v>
      </c>
      <c r="G64" s="1853" t="s">
        <v>2298</v>
      </c>
      <c r="H64" s="1853" t="s">
        <v>22</v>
      </c>
      <c r="I64" s="1853" t="s">
        <v>852</v>
      </c>
    </row>
    <row customHeight="1" ht="11.25">
      <c r="A65" s="1853" t="s">
        <v>2245</v>
      </c>
      <c r="B65" s="1853" t="s">
        <v>16</v>
      </c>
      <c r="C65" s="1853" t="s">
        <v>2303</v>
      </c>
      <c r="D65" s="1853" t="s">
        <v>2304</v>
      </c>
      <c r="E65" s="1853" t="s">
        <v>2301</v>
      </c>
      <c r="F65" s="1853" t="s">
        <v>2305</v>
      </c>
      <c r="G65" s="1853" t="s">
        <v>2306</v>
      </c>
      <c r="H65" s="1853" t="s">
        <v>22</v>
      </c>
      <c r="I65" s="1853" t="s">
        <v>852</v>
      </c>
    </row>
    <row customHeight="1" ht="11.25">
      <c r="A66" s="1853" t="s">
        <v>2245</v>
      </c>
      <c r="B66" s="1853" t="s">
        <v>16</v>
      </c>
      <c r="C66" s="1853" t="s">
        <v>2307</v>
      </c>
      <c r="D66" s="1853" t="s">
        <v>2308</v>
      </c>
      <c r="E66" s="1853" t="s">
        <v>2309</v>
      </c>
      <c r="F66" s="1853" t="s">
        <v>2273</v>
      </c>
      <c r="G66" s="1853" t="s">
        <v>2310</v>
      </c>
      <c r="H66" s="1853" t="s">
        <v>22</v>
      </c>
      <c r="I66" s="1853" t="s">
        <v>852</v>
      </c>
    </row>
    <row customHeight="1" ht="11.25">
      <c r="A67" s="1853" t="s">
        <v>2245</v>
      </c>
      <c r="B67" s="1853" t="s">
        <v>16</v>
      </c>
      <c r="C67" s="1853" t="s">
        <v>2408</v>
      </c>
      <c r="D67" s="1853" t="s">
        <v>2409</v>
      </c>
      <c r="E67" s="1853" t="s">
        <v>2410</v>
      </c>
      <c r="F67" s="1853" t="s">
        <v>2411</v>
      </c>
      <c r="G67" s="1853" t="s">
        <v>22</v>
      </c>
      <c r="H67" s="1853" t="s">
        <v>22</v>
      </c>
      <c r="I67" s="1853" t="s">
        <v>852</v>
      </c>
    </row>
    <row customHeight="1" ht="11.25">
      <c r="A68" s="1853" t="s">
        <v>2245</v>
      </c>
      <c r="B68" s="1853" t="s">
        <v>16</v>
      </c>
      <c r="C68" s="1853" t="s">
        <v>2412</v>
      </c>
      <c r="D68" s="1853" t="s">
        <v>2413</v>
      </c>
      <c r="E68" s="1853" t="s">
        <v>2414</v>
      </c>
      <c r="F68" s="1853" t="s">
        <v>2259</v>
      </c>
      <c r="G68" s="1853" t="s">
        <v>2415</v>
      </c>
      <c r="H68" s="1853" t="s">
        <v>22</v>
      </c>
      <c r="I68" s="1853" t="s">
        <v>852</v>
      </c>
    </row>
    <row customHeight="1" ht="11.25">
      <c r="A69" s="1853" t="s">
        <v>2245</v>
      </c>
      <c r="B69" s="1853" t="s">
        <v>16</v>
      </c>
      <c r="C69" s="1853" t="s">
        <v>2311</v>
      </c>
      <c r="D69" s="1853" t="s">
        <v>2312</v>
      </c>
      <c r="E69" s="1853" t="s">
        <v>2313</v>
      </c>
      <c r="F69" s="1853" t="s">
        <v>2314</v>
      </c>
      <c r="G69" s="1853" t="s">
        <v>2315</v>
      </c>
      <c r="H69" s="1853" t="s">
        <v>22</v>
      </c>
      <c r="I69" s="1853" t="s">
        <v>852</v>
      </c>
    </row>
    <row customHeight="1" ht="11.25">
      <c r="A70" s="1853" t="s">
        <v>2245</v>
      </c>
      <c r="B70" s="1853" t="s">
        <v>16</v>
      </c>
      <c r="C70" s="1853" t="s">
        <v>2416</v>
      </c>
      <c r="D70" s="1853" t="s">
        <v>2417</v>
      </c>
      <c r="E70" s="1853" t="s">
        <v>2418</v>
      </c>
      <c r="F70" s="1853" t="s">
        <v>2419</v>
      </c>
      <c r="G70" s="1853" t="s">
        <v>22</v>
      </c>
      <c r="H70" s="1853" t="s">
        <v>22</v>
      </c>
      <c r="I70" s="1853" t="s">
        <v>852</v>
      </c>
    </row>
    <row customHeight="1" ht="11.25">
      <c r="A71" s="1853" t="s">
        <v>2245</v>
      </c>
      <c r="B71" s="1853" t="s">
        <v>16</v>
      </c>
      <c r="C71" s="1853" t="s">
        <v>2316</v>
      </c>
      <c r="D71" s="1853" t="s">
        <v>2317</v>
      </c>
      <c r="E71" s="1853" t="s">
        <v>2318</v>
      </c>
      <c r="F71" s="1853" t="s">
        <v>2259</v>
      </c>
      <c r="G71" s="1853" t="s">
        <v>2319</v>
      </c>
      <c r="H71" s="1853" t="s">
        <v>22</v>
      </c>
      <c r="I71" s="1853" t="s">
        <v>852</v>
      </c>
    </row>
    <row customHeight="1" ht="11.25">
      <c r="A72" s="1853" t="s">
        <v>2245</v>
      </c>
      <c r="B72" s="1853" t="s">
        <v>16</v>
      </c>
      <c r="C72" s="1853" t="s">
        <v>2320</v>
      </c>
      <c r="D72" s="1853" t="s">
        <v>2321</v>
      </c>
      <c r="E72" s="1853" t="s">
        <v>2322</v>
      </c>
      <c r="F72" s="1853" t="s">
        <v>2323</v>
      </c>
      <c r="G72" s="1853" t="s">
        <v>2324</v>
      </c>
      <c r="H72" s="1853" t="s">
        <v>22</v>
      </c>
      <c r="I72" s="1853" t="s">
        <v>852</v>
      </c>
    </row>
    <row customHeight="1" ht="11.25">
      <c r="A73" s="1853" t="s">
        <v>2245</v>
      </c>
      <c r="B73" s="1853" t="s">
        <v>16</v>
      </c>
      <c r="C73" s="1853" t="s">
        <v>2420</v>
      </c>
      <c r="D73" s="1853" t="s">
        <v>2421</v>
      </c>
      <c r="E73" s="1853" t="s">
        <v>2422</v>
      </c>
      <c r="F73" s="1853" t="s">
        <v>2323</v>
      </c>
      <c r="G73" s="1853" t="s">
        <v>2423</v>
      </c>
      <c r="H73" s="1853" t="s">
        <v>22</v>
      </c>
      <c r="I73" s="1853" t="s">
        <v>852</v>
      </c>
    </row>
    <row customHeight="1" ht="11.25">
      <c r="A74" s="1853" t="s">
        <v>2245</v>
      </c>
      <c r="B74" s="1853" t="s">
        <v>16</v>
      </c>
      <c r="C74" s="1853" t="s">
        <v>2424</v>
      </c>
      <c r="D74" s="1853" t="s">
        <v>2425</v>
      </c>
      <c r="E74" s="1853" t="s">
        <v>2426</v>
      </c>
      <c r="F74" s="1853" t="s">
        <v>2347</v>
      </c>
      <c r="G74" s="1853" t="s">
        <v>2427</v>
      </c>
      <c r="H74" s="1853" t="s">
        <v>22</v>
      </c>
      <c r="I74" s="1853" t="s">
        <v>852</v>
      </c>
    </row>
    <row customHeight="1" ht="11.25">
      <c r="A75" s="1853" t="s">
        <v>2245</v>
      </c>
      <c r="B75" s="1853" t="s">
        <v>16</v>
      </c>
      <c r="C75" s="1853" t="s">
        <v>2329</v>
      </c>
      <c r="D75" s="1853" t="s">
        <v>2330</v>
      </c>
      <c r="E75" s="1853" t="s">
        <v>2331</v>
      </c>
      <c r="F75" s="1853" t="s">
        <v>2259</v>
      </c>
      <c r="G75" s="1853" t="s">
        <v>2332</v>
      </c>
      <c r="H75" s="1853" t="s">
        <v>22</v>
      </c>
      <c r="I75" s="1853" t="s">
        <v>852</v>
      </c>
    </row>
    <row customHeight="1" ht="11.25">
      <c r="A76" s="1853" t="s">
        <v>2245</v>
      </c>
      <c r="B76" s="1853" t="s">
        <v>16</v>
      </c>
      <c r="C76" s="1853" t="s">
        <v>2428</v>
      </c>
      <c r="D76" s="1853" t="s">
        <v>2429</v>
      </c>
      <c r="E76" s="1853" t="s">
        <v>2430</v>
      </c>
      <c r="F76" s="1853" t="s">
        <v>2411</v>
      </c>
      <c r="G76" s="1853" t="s">
        <v>2431</v>
      </c>
      <c r="H76" s="1853" t="s">
        <v>22</v>
      </c>
      <c r="I76" s="1853" t="s">
        <v>852</v>
      </c>
    </row>
    <row customHeight="1" ht="11.25">
      <c r="A77" s="1853" t="s">
        <v>2245</v>
      </c>
      <c r="B77" s="1853" t="s">
        <v>16</v>
      </c>
      <c r="C77" s="1853" t="s">
        <v>2333</v>
      </c>
      <c r="D77" s="1853" t="s">
        <v>2334</v>
      </c>
      <c r="E77" s="1853" t="s">
        <v>2335</v>
      </c>
      <c r="F77" s="1853" t="s">
        <v>2323</v>
      </c>
      <c r="G77" s="1853" t="s">
        <v>2336</v>
      </c>
      <c r="H77" s="1853" t="s">
        <v>22</v>
      </c>
      <c r="I77" s="1853" t="s">
        <v>852</v>
      </c>
    </row>
    <row customHeight="1" ht="11.25">
      <c r="A78" s="1853" t="s">
        <v>2245</v>
      </c>
      <c r="B78" s="1853" t="s">
        <v>16</v>
      </c>
      <c r="C78" s="1853" t="s">
        <v>2432</v>
      </c>
      <c r="D78" s="1853" t="s">
        <v>2433</v>
      </c>
      <c r="E78" s="1853" t="s">
        <v>2434</v>
      </c>
      <c r="F78" s="1853" t="s">
        <v>2264</v>
      </c>
      <c r="G78" s="1853" t="s">
        <v>22</v>
      </c>
      <c r="H78" s="1853" t="s">
        <v>22</v>
      </c>
      <c r="I78" s="1853" t="s">
        <v>852</v>
      </c>
    </row>
    <row customHeight="1" ht="11.25">
      <c r="A79" s="1853" t="s">
        <v>2245</v>
      </c>
      <c r="B79" s="1853" t="s">
        <v>16</v>
      </c>
      <c r="C79" s="1853" t="s">
        <v>2337</v>
      </c>
      <c r="D79" s="1853" t="s">
        <v>2338</v>
      </c>
      <c r="E79" s="1853" t="s">
        <v>2339</v>
      </c>
      <c r="F79" s="1853" t="s">
        <v>2273</v>
      </c>
      <c r="G79" s="1853" t="s">
        <v>2340</v>
      </c>
      <c r="H79" s="1853" t="s">
        <v>22</v>
      </c>
      <c r="I79" s="1853" t="s">
        <v>852</v>
      </c>
    </row>
    <row customHeight="1" ht="11.25">
      <c r="A80" s="1853" t="s">
        <v>2245</v>
      </c>
      <c r="B80" s="1853" t="s">
        <v>16</v>
      </c>
      <c r="C80" s="1853" t="s">
        <v>2344</v>
      </c>
      <c r="D80" s="1853" t="s">
        <v>2345</v>
      </c>
      <c r="E80" s="1853" t="s">
        <v>2346</v>
      </c>
      <c r="F80" s="1853" t="s">
        <v>2347</v>
      </c>
      <c r="G80" s="1853" t="s">
        <v>2348</v>
      </c>
      <c r="H80" s="1853" t="s">
        <v>22</v>
      </c>
      <c r="I80" s="1853" t="s">
        <v>852</v>
      </c>
    </row>
    <row customHeight="1" ht="11.25">
      <c r="A81" s="1853" t="s">
        <v>2245</v>
      </c>
      <c r="B81" s="1853" t="s">
        <v>16</v>
      </c>
      <c r="C81" s="1853" t="s">
        <v>2349</v>
      </c>
      <c r="D81" s="1853" t="s">
        <v>2350</v>
      </c>
      <c r="E81" s="1853" t="s">
        <v>2351</v>
      </c>
      <c r="F81" s="1853" t="s">
        <v>2273</v>
      </c>
      <c r="G81" s="1853" t="s">
        <v>2352</v>
      </c>
      <c r="H81" s="1853" t="s">
        <v>22</v>
      </c>
      <c r="I81" s="1853" t="s">
        <v>852</v>
      </c>
    </row>
    <row customHeight="1" ht="11.25">
      <c r="A82" s="1853" t="s">
        <v>2245</v>
      </c>
      <c r="B82" s="1853" t="s">
        <v>16</v>
      </c>
      <c r="C82" s="1853" t="s">
        <v>2364</v>
      </c>
      <c r="D82" s="1853" t="s">
        <v>2365</v>
      </c>
      <c r="E82" s="1853" t="s">
        <v>2366</v>
      </c>
      <c r="F82" s="1853" t="s">
        <v>2367</v>
      </c>
      <c r="G82" s="1853" t="s">
        <v>22</v>
      </c>
      <c r="H82" s="1853" t="s">
        <v>22</v>
      </c>
      <c r="I82" s="1853" t="s">
        <v>852</v>
      </c>
    </row>
    <row customHeight="1" ht="11.25">
      <c r="A83" s="1853" t="s">
        <v>2245</v>
      </c>
      <c r="B83" s="1853" t="s">
        <v>16</v>
      </c>
      <c r="C83" s="1853" t="s">
        <v>2368</v>
      </c>
      <c r="D83" s="1853" t="s">
        <v>2369</v>
      </c>
      <c r="E83" s="1853" t="s">
        <v>2370</v>
      </c>
      <c r="F83" s="1853" t="s">
        <v>2371</v>
      </c>
      <c r="G83" s="1853" t="s">
        <v>22</v>
      </c>
      <c r="H83" s="1853" t="s">
        <v>22</v>
      </c>
      <c r="I83" s="1853" t="s">
        <v>852</v>
      </c>
    </row>
    <row customHeight="1" ht="11.25">
      <c r="A84" s="1853" t="s">
        <v>2245</v>
      </c>
      <c r="B84" s="1853" t="s">
        <v>16</v>
      </c>
      <c r="C84" s="1853" t="s">
        <v>2372</v>
      </c>
      <c r="D84" s="1853" t="s">
        <v>2373</v>
      </c>
      <c r="E84" s="1853" t="s">
        <v>2370</v>
      </c>
      <c r="F84" s="1853" t="s">
        <v>2374</v>
      </c>
      <c r="G84" s="1853" t="s">
        <v>2375</v>
      </c>
      <c r="H84" s="1853" t="s">
        <v>22</v>
      </c>
      <c r="I84" s="1853" t="s">
        <v>852</v>
      </c>
    </row>
    <row customHeight="1" ht="11.25">
      <c r="A85" s="1853" t="s">
        <v>2245</v>
      </c>
      <c r="B85" s="1853" t="s">
        <v>16</v>
      </c>
      <c r="C85" s="1853" t="s">
        <v>2246</v>
      </c>
      <c r="D85" s="1853" t="s">
        <v>2247</v>
      </c>
      <c r="E85" s="1853" t="s">
        <v>2248</v>
      </c>
      <c r="F85" s="1853" t="s">
        <v>2249</v>
      </c>
      <c r="G85" s="1853" t="s">
        <v>2250</v>
      </c>
      <c r="H85" s="1853" t="s">
        <v>22</v>
      </c>
      <c r="I85" s="1853" t="s">
        <v>905</v>
      </c>
    </row>
    <row customHeight="1" ht="11.25">
      <c r="A86" s="1853" t="s">
        <v>2245</v>
      </c>
      <c r="B86" s="1853" t="s">
        <v>16</v>
      </c>
      <c r="C86" s="1853" t="s">
        <v>2261</v>
      </c>
      <c r="D86" s="1853" t="s">
        <v>2262</v>
      </c>
      <c r="E86" s="1853" t="s">
        <v>2263</v>
      </c>
      <c r="F86" s="1853" t="s">
        <v>2264</v>
      </c>
      <c r="G86" s="1853" t="s">
        <v>2265</v>
      </c>
      <c r="H86" s="1853" t="s">
        <v>22</v>
      </c>
      <c r="I86" s="1853" t="s">
        <v>905</v>
      </c>
    </row>
    <row customHeight="1" ht="11.25">
      <c r="A87" s="1853" t="s">
        <v>2245</v>
      </c>
      <c r="B87" s="1853" t="s">
        <v>16</v>
      </c>
      <c r="C87" s="1853" t="s">
        <v>2266</v>
      </c>
      <c r="D87" s="1853" t="s">
        <v>2267</v>
      </c>
      <c r="E87" s="1853" t="s">
        <v>2268</v>
      </c>
      <c r="F87" s="1853" t="s">
        <v>2264</v>
      </c>
      <c r="G87" s="1853" t="s">
        <v>2269</v>
      </c>
      <c r="H87" s="1853" t="s">
        <v>22</v>
      </c>
      <c r="I87" s="1853" t="s">
        <v>905</v>
      </c>
    </row>
    <row customHeight="1" ht="11.25">
      <c r="A88" s="1853" t="s">
        <v>2245</v>
      </c>
      <c r="B88" s="1853" t="s">
        <v>16</v>
      </c>
      <c r="C88" s="1853" t="s">
        <v>2270</v>
      </c>
      <c r="D88" s="1853" t="s">
        <v>2271</v>
      </c>
      <c r="E88" s="1853" t="s">
        <v>2272</v>
      </c>
      <c r="F88" s="1853" t="s">
        <v>2273</v>
      </c>
      <c r="G88" s="1853" t="s">
        <v>2274</v>
      </c>
      <c r="H88" s="1853" t="s">
        <v>22</v>
      </c>
      <c r="I88" s="1853" t="s">
        <v>905</v>
      </c>
    </row>
    <row customHeight="1" ht="11.25">
      <c r="A89" s="1853" t="s">
        <v>2245</v>
      </c>
      <c r="B89" s="1853" t="s">
        <v>16</v>
      </c>
      <c r="C89" s="1853" t="s">
        <v>22</v>
      </c>
      <c r="D89" s="1853" t="s">
        <v>2275</v>
      </c>
      <c r="E89" s="1853" t="s">
        <v>2276</v>
      </c>
      <c r="F89" s="1853" t="s">
        <v>2264</v>
      </c>
      <c r="G89" s="1853" t="s">
        <v>22</v>
      </c>
      <c r="H89" s="1853" t="s">
        <v>22</v>
      </c>
      <c r="I89" s="1853" t="s">
        <v>905</v>
      </c>
    </row>
    <row customHeight="1" ht="11.25">
      <c r="A90" s="1853" t="s">
        <v>2245</v>
      </c>
      <c r="B90" s="1853" t="s">
        <v>16</v>
      </c>
      <c r="C90" s="1853" t="s">
        <v>2399</v>
      </c>
      <c r="D90" s="1853" t="s">
        <v>2400</v>
      </c>
      <c r="E90" s="1853" t="s">
        <v>2401</v>
      </c>
      <c r="F90" s="1853" t="s">
        <v>2264</v>
      </c>
      <c r="G90" s="1853" t="s">
        <v>2402</v>
      </c>
      <c r="H90" s="1853" t="s">
        <v>2403</v>
      </c>
      <c r="I90" s="1853" t="s">
        <v>905</v>
      </c>
    </row>
    <row customHeight="1" ht="11.25">
      <c r="A91" s="1853" t="s">
        <v>2245</v>
      </c>
      <c r="B91" s="1853" t="s">
        <v>16</v>
      </c>
      <c r="C91" s="1853" t="s">
        <v>2277</v>
      </c>
      <c r="D91" s="1853" t="s">
        <v>2278</v>
      </c>
      <c r="E91" s="1853" t="s">
        <v>2279</v>
      </c>
      <c r="F91" s="1853" t="s">
        <v>2259</v>
      </c>
      <c r="G91" s="1853" t="s">
        <v>2280</v>
      </c>
      <c r="H91" s="1853" t="s">
        <v>22</v>
      </c>
      <c r="I91" s="1853" t="s">
        <v>905</v>
      </c>
    </row>
    <row customHeight="1" ht="11.25">
      <c r="A92" s="1853" t="s">
        <v>2245</v>
      </c>
      <c r="B92" s="1853" t="s">
        <v>16</v>
      </c>
      <c r="C92" s="1853" t="s">
        <v>2281</v>
      </c>
      <c r="D92" s="1853" t="s">
        <v>2282</v>
      </c>
      <c r="E92" s="1853" t="s">
        <v>2283</v>
      </c>
      <c r="F92" s="1853" t="s">
        <v>2284</v>
      </c>
      <c r="G92" s="1853" t="s">
        <v>2285</v>
      </c>
      <c r="H92" s="1853" t="s">
        <v>22</v>
      </c>
      <c r="I92" s="1853" t="s">
        <v>905</v>
      </c>
    </row>
    <row customHeight="1" ht="11.25">
      <c r="A93" s="1853" t="s">
        <v>2245</v>
      </c>
      <c r="B93" s="1853" t="s">
        <v>16</v>
      </c>
      <c r="C93" s="1853" t="s">
        <v>2404</v>
      </c>
      <c r="D93" s="1853" t="s">
        <v>2405</v>
      </c>
      <c r="E93" s="1853" t="s">
        <v>2406</v>
      </c>
      <c r="F93" s="1853" t="s">
        <v>2284</v>
      </c>
      <c r="G93" s="1853" t="s">
        <v>22</v>
      </c>
      <c r="H93" s="1853" t="s">
        <v>2407</v>
      </c>
      <c r="I93" s="1853" t="s">
        <v>905</v>
      </c>
    </row>
    <row customHeight="1" ht="11.25">
      <c r="A94" s="1853" t="s">
        <v>2245</v>
      </c>
      <c r="B94" s="1853" t="s">
        <v>16</v>
      </c>
      <c r="C94" s="1853" t="s">
        <v>2286</v>
      </c>
      <c r="D94" s="1853" t="s">
        <v>2287</v>
      </c>
      <c r="E94" s="1853" t="s">
        <v>2288</v>
      </c>
      <c r="F94" s="1853" t="s">
        <v>2259</v>
      </c>
      <c r="G94" s="1853" t="s">
        <v>2289</v>
      </c>
      <c r="H94" s="1853" t="s">
        <v>22</v>
      </c>
      <c r="I94" s="1853" t="s">
        <v>905</v>
      </c>
    </row>
    <row customHeight="1" ht="11.25">
      <c r="A95" s="1853" t="s">
        <v>2245</v>
      </c>
      <c r="B95" s="1853" t="s">
        <v>16</v>
      </c>
      <c r="C95" s="1853" t="s">
        <v>2290</v>
      </c>
      <c r="D95" s="1853" t="s">
        <v>2291</v>
      </c>
      <c r="E95" s="1853" t="s">
        <v>2292</v>
      </c>
      <c r="F95" s="1853" t="s">
        <v>2273</v>
      </c>
      <c r="G95" s="1853" t="s">
        <v>2293</v>
      </c>
      <c r="H95" s="1853" t="s">
        <v>22</v>
      </c>
      <c r="I95" s="1853" t="s">
        <v>905</v>
      </c>
    </row>
    <row customHeight="1" ht="11.25">
      <c r="A96" s="1853" t="s">
        <v>2245</v>
      </c>
      <c r="B96" s="1853" t="s">
        <v>16</v>
      </c>
      <c r="C96" s="1853" t="s">
        <v>2294</v>
      </c>
      <c r="D96" s="1853" t="s">
        <v>2295</v>
      </c>
      <c r="E96" s="1853" t="s">
        <v>2296</v>
      </c>
      <c r="F96" s="1853" t="s">
        <v>2297</v>
      </c>
      <c r="G96" s="1853" t="s">
        <v>2298</v>
      </c>
      <c r="H96" s="1853" t="s">
        <v>22</v>
      </c>
      <c r="I96" s="1853" t="s">
        <v>905</v>
      </c>
    </row>
    <row customHeight="1" ht="11.25">
      <c r="A97" s="1853" t="s">
        <v>2245</v>
      </c>
      <c r="B97" s="1853" t="s">
        <v>16</v>
      </c>
      <c r="C97" s="1853" t="s">
        <v>2307</v>
      </c>
      <c r="D97" s="1853" t="s">
        <v>2308</v>
      </c>
      <c r="E97" s="1853" t="s">
        <v>2309</v>
      </c>
      <c r="F97" s="1853" t="s">
        <v>2273</v>
      </c>
      <c r="G97" s="1853" t="s">
        <v>2310</v>
      </c>
      <c r="H97" s="1853" t="s">
        <v>22</v>
      </c>
      <c r="I97" s="1853" t="s">
        <v>905</v>
      </c>
    </row>
    <row customHeight="1" ht="11.25">
      <c r="A98" s="1853" t="s">
        <v>2245</v>
      </c>
      <c r="B98" s="1853" t="s">
        <v>16</v>
      </c>
      <c r="C98" s="1853" t="s">
        <v>2408</v>
      </c>
      <c r="D98" s="1853" t="s">
        <v>2409</v>
      </c>
      <c r="E98" s="1853" t="s">
        <v>2410</v>
      </c>
      <c r="F98" s="1853" t="s">
        <v>2411</v>
      </c>
      <c r="G98" s="1853" t="s">
        <v>22</v>
      </c>
      <c r="H98" s="1853" t="s">
        <v>22</v>
      </c>
      <c r="I98" s="1853" t="s">
        <v>905</v>
      </c>
    </row>
    <row customHeight="1" ht="11.25">
      <c r="A99" s="1853" t="s">
        <v>2245</v>
      </c>
      <c r="B99" s="1853" t="s">
        <v>16</v>
      </c>
      <c r="C99" s="1853" t="s">
        <v>2311</v>
      </c>
      <c r="D99" s="1853" t="s">
        <v>2312</v>
      </c>
      <c r="E99" s="1853" t="s">
        <v>2313</v>
      </c>
      <c r="F99" s="1853" t="s">
        <v>2314</v>
      </c>
      <c r="G99" s="1853" t="s">
        <v>2315</v>
      </c>
      <c r="H99" s="1853" t="s">
        <v>22</v>
      </c>
      <c r="I99" s="1853" t="s">
        <v>905</v>
      </c>
    </row>
    <row customHeight="1" ht="11.25">
      <c r="A100" s="1853" t="s">
        <v>2245</v>
      </c>
      <c r="B100" s="1853" t="s">
        <v>16</v>
      </c>
      <c r="C100" s="1853" t="s">
        <v>2416</v>
      </c>
      <c r="D100" s="1853" t="s">
        <v>2417</v>
      </c>
      <c r="E100" s="1853" t="s">
        <v>2418</v>
      </c>
      <c r="F100" s="1853" t="s">
        <v>2419</v>
      </c>
      <c r="G100" s="1853" t="s">
        <v>22</v>
      </c>
      <c r="H100" s="1853" t="s">
        <v>22</v>
      </c>
      <c r="I100" s="1853" t="s">
        <v>905</v>
      </c>
    </row>
    <row customHeight="1" ht="11.25">
      <c r="A101" s="1853" t="s">
        <v>2245</v>
      </c>
      <c r="B101" s="1853" t="s">
        <v>16</v>
      </c>
      <c r="C101" s="1853" t="s">
        <v>2316</v>
      </c>
      <c r="D101" s="1853" t="s">
        <v>2317</v>
      </c>
      <c r="E101" s="1853" t="s">
        <v>2318</v>
      </c>
      <c r="F101" s="1853" t="s">
        <v>2259</v>
      </c>
      <c r="G101" s="1853" t="s">
        <v>2319</v>
      </c>
      <c r="H101" s="1853" t="s">
        <v>22</v>
      </c>
      <c r="I101" s="1853" t="s">
        <v>905</v>
      </c>
    </row>
    <row customHeight="1" ht="11.25">
      <c r="A102" s="1853" t="s">
        <v>2245</v>
      </c>
      <c r="B102" s="1853" t="s">
        <v>16</v>
      </c>
      <c r="C102" s="1853" t="s">
        <v>2320</v>
      </c>
      <c r="D102" s="1853" t="s">
        <v>2321</v>
      </c>
      <c r="E102" s="1853" t="s">
        <v>2322</v>
      </c>
      <c r="F102" s="1853" t="s">
        <v>2323</v>
      </c>
      <c r="G102" s="1853" t="s">
        <v>2324</v>
      </c>
      <c r="H102" s="1853" t="s">
        <v>22</v>
      </c>
      <c r="I102" s="1853" t="s">
        <v>905</v>
      </c>
    </row>
    <row customHeight="1" ht="11.25">
      <c r="A103" s="1853" t="s">
        <v>2245</v>
      </c>
      <c r="B103" s="1853" t="s">
        <v>16</v>
      </c>
      <c r="C103" s="1853" t="s">
        <v>2424</v>
      </c>
      <c r="D103" s="1853" t="s">
        <v>2425</v>
      </c>
      <c r="E103" s="1853" t="s">
        <v>2426</v>
      </c>
      <c r="F103" s="1853" t="s">
        <v>2347</v>
      </c>
      <c r="G103" s="1853" t="s">
        <v>2427</v>
      </c>
      <c r="H103" s="1853" t="s">
        <v>22</v>
      </c>
      <c r="I103" s="1853" t="s">
        <v>905</v>
      </c>
    </row>
    <row customHeight="1" ht="11.25">
      <c r="A104" s="1853" t="s">
        <v>2245</v>
      </c>
      <c r="B104" s="1853" t="s">
        <v>16</v>
      </c>
      <c r="C104" s="1853" t="s">
        <v>2428</v>
      </c>
      <c r="D104" s="1853" t="s">
        <v>2429</v>
      </c>
      <c r="E104" s="1853" t="s">
        <v>2430</v>
      </c>
      <c r="F104" s="1853" t="s">
        <v>2411</v>
      </c>
      <c r="G104" s="1853" t="s">
        <v>2431</v>
      </c>
      <c r="H104" s="1853" t="s">
        <v>22</v>
      </c>
      <c r="I104" s="1853" t="s">
        <v>905</v>
      </c>
    </row>
    <row customHeight="1" ht="11.25">
      <c r="A105" s="1853" t="s">
        <v>2245</v>
      </c>
      <c r="B105" s="1853" t="s">
        <v>16</v>
      </c>
      <c r="C105" s="1853" t="s">
        <v>2333</v>
      </c>
      <c r="D105" s="1853" t="s">
        <v>2334</v>
      </c>
      <c r="E105" s="1853" t="s">
        <v>2335</v>
      </c>
      <c r="F105" s="1853" t="s">
        <v>2323</v>
      </c>
      <c r="G105" s="1853" t="s">
        <v>2336</v>
      </c>
      <c r="H105" s="1853" t="s">
        <v>22</v>
      </c>
      <c r="I105" s="1853" t="s">
        <v>905</v>
      </c>
    </row>
    <row customHeight="1" ht="11.25">
      <c r="A106" s="1853" t="s">
        <v>2245</v>
      </c>
      <c r="B106" s="1853" t="s">
        <v>16</v>
      </c>
      <c r="C106" s="1853" t="s">
        <v>2432</v>
      </c>
      <c r="D106" s="1853" t="s">
        <v>2433</v>
      </c>
      <c r="E106" s="1853" t="s">
        <v>2434</v>
      </c>
      <c r="F106" s="1853" t="s">
        <v>2264</v>
      </c>
      <c r="G106" s="1853" t="s">
        <v>22</v>
      </c>
      <c r="H106" s="1853" t="s">
        <v>22</v>
      </c>
      <c r="I106" s="1853" t="s">
        <v>905</v>
      </c>
    </row>
    <row customHeight="1" ht="11.25">
      <c r="A107" s="1853" t="s">
        <v>2245</v>
      </c>
      <c r="B107" s="1853" t="s">
        <v>16</v>
      </c>
      <c r="C107" s="1853" t="s">
        <v>2337</v>
      </c>
      <c r="D107" s="1853" t="s">
        <v>2338</v>
      </c>
      <c r="E107" s="1853" t="s">
        <v>2339</v>
      </c>
      <c r="F107" s="1853" t="s">
        <v>2273</v>
      </c>
      <c r="G107" s="1853" t="s">
        <v>2340</v>
      </c>
      <c r="H107" s="1853" t="s">
        <v>22</v>
      </c>
      <c r="I107" s="1853" t="s">
        <v>905</v>
      </c>
    </row>
    <row customHeight="1" ht="11.25">
      <c r="A108" s="1853" t="s">
        <v>2245</v>
      </c>
      <c r="B108" s="1853" t="s">
        <v>16</v>
      </c>
      <c r="C108" s="1853" t="s">
        <v>2344</v>
      </c>
      <c r="D108" s="1853" t="s">
        <v>2345</v>
      </c>
      <c r="E108" s="1853" t="s">
        <v>2346</v>
      </c>
      <c r="F108" s="1853" t="s">
        <v>2347</v>
      </c>
      <c r="G108" s="1853" t="s">
        <v>2348</v>
      </c>
      <c r="H108" s="1853" t="s">
        <v>22</v>
      </c>
      <c r="I108" s="1853" t="s">
        <v>905</v>
      </c>
    </row>
    <row customHeight="1" ht="11.25">
      <c r="A109" s="1853" t="s">
        <v>2245</v>
      </c>
      <c r="B109" s="1853" t="s">
        <v>16</v>
      </c>
      <c r="C109" s="1853" t="s">
        <v>2349</v>
      </c>
      <c r="D109" s="1853" t="s">
        <v>2350</v>
      </c>
      <c r="E109" s="1853" t="s">
        <v>2351</v>
      </c>
      <c r="F109" s="1853" t="s">
        <v>2273</v>
      </c>
      <c r="G109" s="1853" t="s">
        <v>2352</v>
      </c>
      <c r="H109" s="1853" t="s">
        <v>22</v>
      </c>
      <c r="I109" s="1853" t="s">
        <v>905</v>
      </c>
    </row>
    <row customHeight="1" ht="11.25">
      <c r="A110" s="1853" t="s">
        <v>2245</v>
      </c>
      <c r="B110" s="1853" t="s">
        <v>16</v>
      </c>
      <c r="C110" s="1853" t="s">
        <v>2364</v>
      </c>
      <c r="D110" s="1853" t="s">
        <v>2365</v>
      </c>
      <c r="E110" s="1853" t="s">
        <v>2366</v>
      </c>
      <c r="F110" s="1853" t="s">
        <v>2367</v>
      </c>
      <c r="G110" s="1853" t="s">
        <v>22</v>
      </c>
      <c r="H110" s="1853" t="s">
        <v>22</v>
      </c>
      <c r="I110" s="1853" t="s">
        <v>905</v>
      </c>
    </row>
    <row customHeight="1" ht="11.25">
      <c r="A111" s="1853" t="s">
        <v>2245</v>
      </c>
      <c r="B111" s="1853" t="s">
        <v>16</v>
      </c>
      <c r="C111" s="1853" t="s">
        <v>2368</v>
      </c>
      <c r="D111" s="1853" t="s">
        <v>2369</v>
      </c>
      <c r="E111" s="1853" t="s">
        <v>2370</v>
      </c>
      <c r="F111" s="1853" t="s">
        <v>2371</v>
      </c>
      <c r="G111" s="1853" t="s">
        <v>22</v>
      </c>
      <c r="H111" s="1853" t="s">
        <v>22</v>
      </c>
      <c r="I111" s="1853" t="s">
        <v>905</v>
      </c>
    </row>
    <row customHeight="1" ht="11.25">
      <c r="A112" s="1853" t="s">
        <v>2245</v>
      </c>
      <c r="B112" s="1853" t="s">
        <v>16</v>
      </c>
      <c r="C112" s="1853" t="s">
        <v>2372</v>
      </c>
      <c r="D112" s="1853" t="s">
        <v>2373</v>
      </c>
      <c r="E112" s="1853" t="s">
        <v>2370</v>
      </c>
      <c r="F112" s="1853" t="s">
        <v>2374</v>
      </c>
      <c r="G112" s="1853" t="s">
        <v>2375</v>
      </c>
      <c r="H112" s="1853" t="s">
        <v>22</v>
      </c>
      <c r="I112" s="1853" t="s">
        <v>905</v>
      </c>
    </row>
    <row customHeight="1" ht="11.25">
      <c r="A113" s="1853" t="s">
        <v>2245</v>
      </c>
      <c r="B113" s="1853" t="s">
        <v>16</v>
      </c>
      <c r="C113" s="1853" t="s">
        <v>2435</v>
      </c>
      <c r="D113" s="1853" t="s">
        <v>2436</v>
      </c>
      <c r="E113" s="1853" t="s">
        <v>2437</v>
      </c>
      <c r="F113" s="1853" t="s">
        <v>2259</v>
      </c>
      <c r="G113" s="1853" t="s">
        <v>2438</v>
      </c>
      <c r="H113" s="1853" t="s">
        <v>22</v>
      </c>
      <c r="I113" s="1853" t="s">
        <v>905</v>
      </c>
    </row>
    <row customHeight="1" ht="11.25">
      <c r="A114" s="1853" t="s">
        <v>2245</v>
      </c>
      <c r="B114" s="1853" t="s">
        <v>16</v>
      </c>
      <c r="C114" s="1853" t="s">
        <v>2439</v>
      </c>
      <c r="D114" s="1853" t="s">
        <v>2440</v>
      </c>
      <c r="E114" s="1853" t="s">
        <v>2441</v>
      </c>
      <c r="F114" s="1853" t="s">
        <v>2273</v>
      </c>
      <c r="G114" s="1853" t="s">
        <v>22</v>
      </c>
      <c r="H114" s="1853" t="s">
        <v>22</v>
      </c>
      <c r="I114" s="1853" t="s">
        <v>1617</v>
      </c>
    </row>
    <row customHeight="1" ht="11.25">
      <c r="A115" s="1853" t="s">
        <v>2245</v>
      </c>
      <c r="B115" s="1853" t="s">
        <v>16</v>
      </c>
      <c r="C115" s="1853" t="s">
        <v>22</v>
      </c>
      <c r="D115" s="1853" t="s">
        <v>2275</v>
      </c>
      <c r="E115" s="1853" t="s">
        <v>2276</v>
      </c>
      <c r="F115" s="1853" t="s">
        <v>2264</v>
      </c>
      <c r="G115" s="1853" t="s">
        <v>22</v>
      </c>
      <c r="H115" s="1853" t="s">
        <v>22</v>
      </c>
      <c r="I115" s="1853" t="s">
        <v>1617</v>
      </c>
    </row>
    <row customHeight="1" ht="11.25">
      <c r="A116" s="1853" t="s">
        <v>2245</v>
      </c>
      <c r="B116" s="1853" t="s">
        <v>16</v>
      </c>
      <c r="C116" s="1853" t="s">
        <v>2442</v>
      </c>
      <c r="D116" s="1853" t="s">
        <v>2443</v>
      </c>
      <c r="E116" s="1853" t="s">
        <v>2444</v>
      </c>
      <c r="F116" s="1853" t="s">
        <v>2264</v>
      </c>
      <c r="G116" s="1853" t="s">
        <v>22</v>
      </c>
      <c r="H116" s="1853" t="s">
        <v>22</v>
      </c>
      <c r="I116" s="1853" t="s">
        <v>1617</v>
      </c>
    </row>
    <row customHeight="1" ht="11.25">
      <c r="A117" s="1853" t="s">
        <v>2245</v>
      </c>
      <c r="B117" s="1853" t="s">
        <v>16</v>
      </c>
      <c r="C117" s="1853" t="s">
        <v>2445</v>
      </c>
      <c r="D117" s="1853" t="s">
        <v>2446</v>
      </c>
      <c r="E117" s="1853" t="s">
        <v>2447</v>
      </c>
      <c r="F117" s="1853" t="s">
        <v>2411</v>
      </c>
      <c r="G117" s="1853" t="s">
        <v>2448</v>
      </c>
      <c r="H117" s="1853" t="s">
        <v>22</v>
      </c>
      <c r="I117" s="1853" t="s">
        <v>1617</v>
      </c>
    </row>
    <row customHeight="1" ht="11.25">
      <c r="A118" s="1853" t="s">
        <v>2245</v>
      </c>
      <c r="B118" s="1853" t="s">
        <v>16</v>
      </c>
      <c r="C118" s="1853" t="s">
        <v>2449</v>
      </c>
      <c r="D118" s="1853" t="s">
        <v>2446</v>
      </c>
      <c r="E118" s="1853" t="s">
        <v>2450</v>
      </c>
      <c r="F118" s="1853" t="s">
        <v>2264</v>
      </c>
      <c r="G118" s="1853" t="s">
        <v>22</v>
      </c>
      <c r="H118" s="1853" t="s">
        <v>22</v>
      </c>
      <c r="I118" s="1853" t="s">
        <v>1617</v>
      </c>
    </row>
    <row customHeight="1" ht="11.25">
      <c r="A119" s="1853" t="s">
        <v>2245</v>
      </c>
      <c r="B119" s="1853" t="s">
        <v>16</v>
      </c>
      <c r="C119" s="1853" t="s">
        <v>2451</v>
      </c>
      <c r="D119" s="1853" t="s">
        <v>2446</v>
      </c>
      <c r="E119" s="1853" t="s">
        <v>2450</v>
      </c>
      <c r="F119" s="1853" t="s">
        <v>2314</v>
      </c>
      <c r="G119" s="1853" t="s">
        <v>22</v>
      </c>
      <c r="H119" s="1853" t="s">
        <v>22</v>
      </c>
      <c r="I119" s="1853" t="s">
        <v>1617</v>
      </c>
    </row>
    <row customHeight="1" ht="11.25">
      <c r="A120" s="1853" t="s">
        <v>2245</v>
      </c>
      <c r="B120" s="1853" t="s">
        <v>16</v>
      </c>
      <c r="C120" s="1853" t="s">
        <v>2353</v>
      </c>
      <c r="D120" s="1853" t="s">
        <v>2354</v>
      </c>
      <c r="E120" s="1853" t="s">
        <v>2355</v>
      </c>
      <c r="F120" s="1853" t="s">
        <v>2323</v>
      </c>
      <c r="G120" s="1853" t="s">
        <v>2356</v>
      </c>
      <c r="H120" s="1853" t="s">
        <v>22</v>
      </c>
      <c r="I120" s="1853" t="s">
        <v>1617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26A6B-CAD8-F0CD-7F48-CE297FDEE3D8}" mc:Ignorable="x14ac xr xr2 xr3">
  <sheetPr>
    <tabColor rgb="FFFFCC99"/>
  </sheetPr>
  <dimension ref="A1:G34"/>
  <sheetViews>
    <sheetView topLeftCell="A1" showGridLines="0" workbookViewId="0">
      <selection activeCell="A1" sqref="A1"/>
    </sheetView>
  </sheetViews>
  <sheetFormatPr customHeight="1" defaultRowHeight="11.25"/>
  <cols>
    <col min="1" max="1" style="1853" width="9.140625"/>
  </cols>
  <sheetData>
    <row customHeight="1" ht="11.25">
      <c r="A1" s="376" t="s">
        <v>2452</v>
      </c>
      <c r="B1" s="67" t="s">
        <v>2453</v>
      </c>
      <c r="C1" s="67" t="s">
        <v>2454</v>
      </c>
      <c r="D1" s="67" t="s">
        <v>2455</v>
      </c>
      <c r="E1" s="65" t="s">
        <v>2456</v>
      </c>
      <c r="F1" s="65" t="s">
        <v>2457</v>
      </c>
      <c r="G1" s="65" t="s">
        <v>2458</v>
      </c>
    </row>
    <row customHeight="1" ht="11.25">
      <c r="A2" s="376" t="s">
        <v>16</v>
      </c>
      <c r="B2" s="0" t="s">
        <v>2459</v>
      </c>
      <c r="C2" s="0" t="s">
        <v>2460</v>
      </c>
      <c r="D2" s="0" t="s">
        <v>2459</v>
      </c>
      <c r="E2" s="0" t="s">
        <v>2460</v>
      </c>
      <c r="F2" s="0" t="s">
        <v>2461</v>
      </c>
      <c r="G2" s="0" t="s">
        <v>108</v>
      </c>
    </row>
    <row customHeight="1" ht="11.25">
      <c r="A3" s="376" t="s">
        <v>16</v>
      </c>
      <c r="B3" s="0" t="s">
        <v>2459</v>
      </c>
      <c r="C3" s="0" t="s">
        <v>2460</v>
      </c>
      <c r="D3" s="0" t="s">
        <v>2462</v>
      </c>
      <c r="E3" s="0" t="s">
        <v>2463</v>
      </c>
      <c r="F3" s="0" t="s">
        <v>2464</v>
      </c>
      <c r="G3" s="0" t="s">
        <v>109</v>
      </c>
    </row>
    <row customHeight="1" ht="11.25">
      <c r="A4" s="376" t="s">
        <v>16</v>
      </c>
      <c r="B4" s="0" t="s">
        <v>2459</v>
      </c>
      <c r="C4" s="0" t="s">
        <v>2460</v>
      </c>
      <c r="D4" s="0" t="s">
        <v>2465</v>
      </c>
      <c r="E4" s="0" t="s">
        <v>2466</v>
      </c>
      <c r="F4" s="0" t="s">
        <v>2464</v>
      </c>
      <c r="G4" s="0" t="s">
        <v>89</v>
      </c>
    </row>
    <row customHeight="1" ht="11.25">
      <c r="A5" s="376" t="s">
        <v>16</v>
      </c>
      <c r="B5" s="0" t="s">
        <v>2459</v>
      </c>
      <c r="C5" s="0" t="s">
        <v>2460</v>
      </c>
      <c r="D5" s="0" t="s">
        <v>2467</v>
      </c>
      <c r="E5" s="0" t="s">
        <v>2468</v>
      </c>
      <c r="F5" s="0" t="s">
        <v>2464</v>
      </c>
      <c r="G5" s="0" t="s">
        <v>90</v>
      </c>
    </row>
    <row customHeight="1" ht="11.25">
      <c r="A6" s="376" t="s">
        <v>16</v>
      </c>
      <c r="B6" s="0" t="s">
        <v>2459</v>
      </c>
      <c r="C6" s="0" t="s">
        <v>2460</v>
      </c>
      <c r="D6" s="0" t="s">
        <v>2469</v>
      </c>
      <c r="E6" s="0" t="s">
        <v>2470</v>
      </c>
      <c r="F6" s="0" t="s">
        <v>2464</v>
      </c>
      <c r="G6" s="0" t="s">
        <v>110</v>
      </c>
    </row>
    <row customHeight="1" ht="11.25">
      <c r="A7" s="376" t="s">
        <v>16</v>
      </c>
      <c r="B7" s="0" t="s">
        <v>2459</v>
      </c>
      <c r="C7" s="0" t="s">
        <v>2460</v>
      </c>
      <c r="D7" s="0" t="s">
        <v>2471</v>
      </c>
      <c r="E7" s="0" t="s">
        <v>2472</v>
      </c>
      <c r="F7" s="0" t="s">
        <v>2464</v>
      </c>
      <c r="G7" s="0" t="s">
        <v>91</v>
      </c>
    </row>
    <row customHeight="1" ht="11.25">
      <c r="A8" s="376" t="s">
        <v>16</v>
      </c>
      <c r="B8" s="0" t="s">
        <v>2459</v>
      </c>
      <c r="C8" s="0" t="s">
        <v>2460</v>
      </c>
      <c r="D8" s="0" t="s">
        <v>2473</v>
      </c>
      <c r="E8" s="0" t="s">
        <v>2474</v>
      </c>
      <c r="F8" s="0" t="s">
        <v>2464</v>
      </c>
      <c r="G8" s="0" t="s">
        <v>92</v>
      </c>
    </row>
    <row customHeight="1" ht="11.25">
      <c r="A9" s="376" t="s">
        <v>16</v>
      </c>
      <c r="B9" s="0" t="s">
        <v>99</v>
      </c>
      <c r="C9" s="0" t="s">
        <v>100</v>
      </c>
      <c r="D9" s="0" t="s">
        <v>99</v>
      </c>
      <c r="E9" s="0" t="s">
        <v>100</v>
      </c>
      <c r="F9" s="0" t="s">
        <v>2475</v>
      </c>
      <c r="G9" s="0" t="s">
        <v>98</v>
      </c>
    </row>
    <row customHeight="1" ht="11.25">
      <c r="A10" s="376" t="s">
        <v>16</v>
      </c>
      <c r="B10" s="0" t="s">
        <v>2476</v>
      </c>
      <c r="C10" s="0" t="s">
        <v>2477</v>
      </c>
      <c r="D10" s="0" t="s">
        <v>2478</v>
      </c>
      <c r="E10" s="0" t="s">
        <v>2479</v>
      </c>
      <c r="F10" s="0" t="s">
        <v>2464</v>
      </c>
      <c r="G10" s="0" t="s">
        <v>148</v>
      </c>
    </row>
    <row customHeight="1" ht="11.25">
      <c r="A11" s="376" t="s">
        <v>16</v>
      </c>
      <c r="B11" s="0" t="s">
        <v>2476</v>
      </c>
      <c r="C11" s="0" t="s">
        <v>2477</v>
      </c>
      <c r="D11" s="0" t="s">
        <v>2480</v>
      </c>
      <c r="E11" s="0" t="s">
        <v>2481</v>
      </c>
      <c r="F11" s="0" t="s">
        <v>2464</v>
      </c>
      <c r="G11" s="0" t="s">
        <v>149</v>
      </c>
    </row>
    <row customHeight="1" ht="11.25">
      <c r="A12" s="376" t="s">
        <v>16</v>
      </c>
      <c r="B12" s="0" t="s">
        <v>2476</v>
      </c>
      <c r="C12" s="0" t="s">
        <v>2477</v>
      </c>
      <c r="D12" s="0" t="s">
        <v>2482</v>
      </c>
      <c r="E12" s="0" t="s">
        <v>2483</v>
      </c>
      <c r="F12" s="0" t="s">
        <v>2464</v>
      </c>
      <c r="G12" s="0" t="s">
        <v>150</v>
      </c>
    </row>
    <row customHeight="1" ht="11.25">
      <c r="A13" s="376" t="s">
        <v>16</v>
      </c>
      <c r="B13" s="0" t="s">
        <v>2476</v>
      </c>
      <c r="C13" s="0" t="s">
        <v>2477</v>
      </c>
      <c r="D13" s="0" t="s">
        <v>2484</v>
      </c>
      <c r="E13" s="0" t="s">
        <v>2485</v>
      </c>
      <c r="F13" s="0" t="s">
        <v>2464</v>
      </c>
      <c r="G13" s="0" t="s">
        <v>151</v>
      </c>
    </row>
    <row customHeight="1" ht="11.25">
      <c r="A14" s="376" t="s">
        <v>16</v>
      </c>
      <c r="B14" s="0" t="s">
        <v>2476</v>
      </c>
      <c r="C14" s="0" t="s">
        <v>2477</v>
      </c>
      <c r="D14" s="0" t="s">
        <v>2476</v>
      </c>
      <c r="E14" s="0" t="s">
        <v>2477</v>
      </c>
      <c r="F14" s="0" t="s">
        <v>2461</v>
      </c>
      <c r="G14" s="0" t="s">
        <v>152</v>
      </c>
    </row>
    <row customHeight="1" ht="11.25">
      <c r="A15" s="376" t="s">
        <v>16</v>
      </c>
      <c r="B15" s="0" t="s">
        <v>2476</v>
      </c>
      <c r="C15" s="0" t="s">
        <v>2477</v>
      </c>
      <c r="D15" s="0" t="s">
        <v>2486</v>
      </c>
      <c r="E15" s="0" t="s">
        <v>2487</v>
      </c>
      <c r="F15" s="0" t="s">
        <v>2464</v>
      </c>
      <c r="G15" s="0" t="s">
        <v>153</v>
      </c>
    </row>
    <row customHeight="1" ht="11.25">
      <c r="A16" s="376" t="s">
        <v>16</v>
      </c>
      <c r="B16" s="0" t="s">
        <v>2488</v>
      </c>
      <c r="C16" s="0" t="s">
        <v>2489</v>
      </c>
      <c r="D16" s="0" t="s">
        <v>2490</v>
      </c>
      <c r="E16" s="0" t="s">
        <v>2491</v>
      </c>
      <c r="F16" s="0" t="s">
        <v>2492</v>
      </c>
      <c r="G16" s="0" t="s">
        <v>1461</v>
      </c>
    </row>
    <row customHeight="1" ht="11.25">
      <c r="A17" s="376" t="s">
        <v>16</v>
      </c>
      <c r="B17" s="0" t="s">
        <v>2488</v>
      </c>
      <c r="C17" s="0" t="s">
        <v>2489</v>
      </c>
      <c r="D17" s="0" t="s">
        <v>2493</v>
      </c>
      <c r="E17" s="0" t="s">
        <v>2494</v>
      </c>
      <c r="F17" s="0" t="s">
        <v>2492</v>
      </c>
      <c r="G17" s="0" t="s">
        <v>1466</v>
      </c>
    </row>
    <row customHeight="1" ht="11.25">
      <c r="A18" s="376" t="s">
        <v>16</v>
      </c>
      <c r="B18" s="0" t="s">
        <v>2488</v>
      </c>
      <c r="C18" s="0" t="s">
        <v>2489</v>
      </c>
      <c r="D18" s="0" t="s">
        <v>2495</v>
      </c>
      <c r="E18" s="0" t="s">
        <v>2496</v>
      </c>
      <c r="F18" s="0" t="s">
        <v>2492</v>
      </c>
      <c r="G18" s="0" t="s">
        <v>1478</v>
      </c>
    </row>
    <row customHeight="1" ht="11.25">
      <c r="A19" s="376" t="s">
        <v>16</v>
      </c>
      <c r="B19" s="0" t="s">
        <v>2488</v>
      </c>
      <c r="C19" s="0" t="s">
        <v>2489</v>
      </c>
      <c r="D19" s="0" t="s">
        <v>2497</v>
      </c>
      <c r="E19" s="0" t="s">
        <v>2498</v>
      </c>
      <c r="F19" s="0" t="s">
        <v>2492</v>
      </c>
      <c r="G19" s="0" t="s">
        <v>1492</v>
      </c>
    </row>
    <row customHeight="1" ht="11.25">
      <c r="A20" s="376" t="s">
        <v>16</v>
      </c>
      <c r="B20" s="0" t="s">
        <v>2488</v>
      </c>
      <c r="C20" s="0" t="s">
        <v>2489</v>
      </c>
      <c r="D20" s="0" t="s">
        <v>2488</v>
      </c>
      <c r="E20" s="0" t="s">
        <v>2489</v>
      </c>
      <c r="F20" s="0" t="s">
        <v>2461</v>
      </c>
      <c r="G20" s="0" t="s">
        <v>1504</v>
      </c>
    </row>
    <row customHeight="1" ht="11.25">
      <c r="A21" s="376" t="s">
        <v>16</v>
      </c>
      <c r="B21" s="0" t="s">
        <v>2488</v>
      </c>
      <c r="C21" s="0" t="s">
        <v>2489</v>
      </c>
      <c r="D21" s="0" t="s">
        <v>2499</v>
      </c>
      <c r="E21" s="0" t="s">
        <v>2500</v>
      </c>
      <c r="F21" s="0" t="s">
        <v>2501</v>
      </c>
      <c r="G21" s="0" t="s">
        <v>1513</v>
      </c>
    </row>
    <row customHeight="1" ht="11.25">
      <c r="A22" s="376" t="s">
        <v>16</v>
      </c>
      <c r="B22" s="0" t="s">
        <v>2488</v>
      </c>
      <c r="C22" s="0" t="s">
        <v>2489</v>
      </c>
      <c r="D22" s="0" t="s">
        <v>2502</v>
      </c>
      <c r="E22" s="0" t="s">
        <v>2503</v>
      </c>
      <c r="F22" s="0" t="s">
        <v>2464</v>
      </c>
      <c r="G22" s="0" t="s">
        <v>1529</v>
      </c>
    </row>
    <row customHeight="1" ht="11.25">
      <c r="A23" s="376" t="s">
        <v>16</v>
      </c>
      <c r="B23" s="0" t="s">
        <v>2488</v>
      </c>
      <c r="C23" s="0" t="s">
        <v>2489</v>
      </c>
      <c r="D23" s="0" t="s">
        <v>2504</v>
      </c>
      <c r="E23" s="0" t="s">
        <v>2505</v>
      </c>
      <c r="F23" s="0" t="s">
        <v>2492</v>
      </c>
      <c r="G23" s="0" t="s">
        <v>1536</v>
      </c>
    </row>
    <row customHeight="1" ht="11.25">
      <c r="A24" s="376" t="s">
        <v>16</v>
      </c>
      <c r="B24" s="0" t="s">
        <v>2506</v>
      </c>
      <c r="C24" s="0" t="s">
        <v>2507</v>
      </c>
      <c r="D24" s="0" t="s">
        <v>2508</v>
      </c>
      <c r="E24" s="0" t="s">
        <v>2509</v>
      </c>
      <c r="F24" s="0" t="s">
        <v>2464</v>
      </c>
      <c r="G24" s="0" t="s">
        <v>1544</v>
      </c>
    </row>
    <row customHeight="1" ht="11.25">
      <c r="A25" s="376" t="s">
        <v>16</v>
      </c>
      <c r="B25" s="0" t="s">
        <v>2506</v>
      </c>
      <c r="C25" s="0" t="s">
        <v>2507</v>
      </c>
      <c r="D25" s="0" t="s">
        <v>2510</v>
      </c>
      <c r="E25" s="0" t="s">
        <v>2511</v>
      </c>
      <c r="F25" s="0" t="s">
        <v>2464</v>
      </c>
      <c r="G25" s="0" t="s">
        <v>1551</v>
      </c>
    </row>
    <row customHeight="1" ht="11.25">
      <c r="A26" s="376" t="s">
        <v>16</v>
      </c>
      <c r="B26" s="0" t="s">
        <v>2506</v>
      </c>
      <c r="C26" s="0" t="s">
        <v>2507</v>
      </c>
      <c r="D26" s="0" t="s">
        <v>2506</v>
      </c>
      <c r="E26" s="0" t="s">
        <v>2507</v>
      </c>
      <c r="F26" s="0" t="s">
        <v>2461</v>
      </c>
      <c r="G26" s="0" t="s">
        <v>1555</v>
      </c>
    </row>
    <row customHeight="1" ht="11.25">
      <c r="A27" s="376" t="s">
        <v>16</v>
      </c>
      <c r="B27" s="0" t="s">
        <v>2506</v>
      </c>
      <c r="C27" s="0" t="s">
        <v>2507</v>
      </c>
      <c r="D27" s="0" t="s">
        <v>2512</v>
      </c>
      <c r="E27" s="0" t="s">
        <v>2513</v>
      </c>
      <c r="F27" s="0" t="s">
        <v>2464</v>
      </c>
      <c r="G27" s="0" t="s">
        <v>1560</v>
      </c>
    </row>
    <row customHeight="1" ht="11.25">
      <c r="A28" s="376" t="s">
        <v>16</v>
      </c>
      <c r="B28" s="0" t="s">
        <v>2514</v>
      </c>
      <c r="C28" s="0" t="s">
        <v>2515</v>
      </c>
      <c r="D28" s="0" t="s">
        <v>2516</v>
      </c>
      <c r="E28" s="0" t="s">
        <v>2517</v>
      </c>
      <c r="F28" s="0" t="s">
        <v>2492</v>
      </c>
      <c r="G28" s="0" t="s">
        <v>1568</v>
      </c>
    </row>
    <row customHeight="1" ht="11.25">
      <c r="A29" s="376" t="s">
        <v>16</v>
      </c>
      <c r="B29" s="0" t="s">
        <v>2514</v>
      </c>
      <c r="C29" s="0" t="s">
        <v>2515</v>
      </c>
      <c r="D29" s="0" t="s">
        <v>2518</v>
      </c>
      <c r="E29" s="0" t="s">
        <v>2519</v>
      </c>
      <c r="F29" s="0" t="s">
        <v>2464</v>
      </c>
      <c r="G29" s="0" t="s">
        <v>1570</v>
      </c>
    </row>
    <row customHeight="1" ht="11.25">
      <c r="A30" s="376" t="s">
        <v>16</v>
      </c>
      <c r="B30" s="0" t="s">
        <v>2514</v>
      </c>
      <c r="C30" s="0" t="s">
        <v>2515</v>
      </c>
      <c r="D30" s="0" t="s">
        <v>2520</v>
      </c>
      <c r="E30" s="0" t="s">
        <v>2521</v>
      </c>
      <c r="F30" s="0" t="s">
        <v>2464</v>
      </c>
      <c r="G30" s="0" t="s">
        <v>1573</v>
      </c>
    </row>
    <row customHeight="1" ht="11.25">
      <c r="A31" s="376" t="s">
        <v>16</v>
      </c>
      <c r="B31" s="0" t="s">
        <v>2514</v>
      </c>
      <c r="C31" s="0" t="s">
        <v>2515</v>
      </c>
      <c r="D31" s="0" t="s">
        <v>2522</v>
      </c>
      <c r="E31" s="0" t="s">
        <v>2523</v>
      </c>
      <c r="F31" s="0" t="s">
        <v>2492</v>
      </c>
      <c r="G31" s="0" t="s">
        <v>1579</v>
      </c>
    </row>
    <row customHeight="1" ht="11.25">
      <c r="A32" s="376" t="s">
        <v>16</v>
      </c>
      <c r="B32" s="0" t="s">
        <v>2514</v>
      </c>
      <c r="C32" s="0" t="s">
        <v>2515</v>
      </c>
      <c r="D32" s="0" t="s">
        <v>2524</v>
      </c>
      <c r="E32" s="0" t="s">
        <v>2525</v>
      </c>
      <c r="F32" s="0" t="s">
        <v>2492</v>
      </c>
      <c r="G32" s="0" t="s">
        <v>1581</v>
      </c>
    </row>
    <row customHeight="1" ht="11.25">
      <c r="A33" s="376" t="s">
        <v>16</v>
      </c>
      <c r="B33" s="0" t="s">
        <v>2514</v>
      </c>
      <c r="C33" s="0" t="s">
        <v>2515</v>
      </c>
      <c r="D33" s="0" t="s">
        <v>2514</v>
      </c>
      <c r="E33" s="0" t="s">
        <v>2515</v>
      </c>
      <c r="F33" s="0" t="s">
        <v>2461</v>
      </c>
      <c r="G33" s="0" t="s">
        <v>1583</v>
      </c>
    </row>
    <row customHeight="1" ht="11.25">
      <c r="A34" s="376"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94BC8-3DD9-2268-BE94-1A1AFB77D943}"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2528</v>
      </c>
      <c r="B1" s="838" t="s">
        <v>2529</v>
      </c>
      <c r="C1" s="1162" t="s">
        <v>2530</v>
      </c>
      <c r="D1" s="838" t="s">
        <v>2531</v>
      </c>
      <c r="E1" s="838" t="s">
        <v>2532</v>
      </c>
      <c r="F1" s="1162" t="s">
        <v>2533</v>
      </c>
      <c r="G1" s="1162" t="s">
        <v>2534</v>
      </c>
      <c r="H1" s="1162" t="s">
        <v>2535</v>
      </c>
      <c r="I1" s="1162" t="s">
        <v>2536</v>
      </c>
    </row>
    <row customHeight="1" ht="11.25">
      <c r="A2" s="1694" t="s">
        <v>108</v>
      </c>
      <c r="B2" s="1694" t="s">
        <v>2537</v>
      </c>
      <c r="C2" s="1694" t="s">
        <v>22</v>
      </c>
      <c r="D2" s="1694" t="s">
        <v>2538</v>
      </c>
      <c r="E2" s="1694" t="s">
        <v>2539</v>
      </c>
      <c r="F2" s="1694" t="s">
        <v>22</v>
      </c>
      <c r="G2" s="1694" t="s">
        <v>22</v>
      </c>
      <c r="H2" s="1694" t="s">
        <v>22</v>
      </c>
      <c r="I2" s="1694" t="s">
        <v>22</v>
      </c>
    </row>
    <row customHeight="1" ht="11.25">
      <c r="A3" s="1694" t="s">
        <v>109</v>
      </c>
      <c r="B3" s="1694" t="s">
        <v>2540</v>
      </c>
      <c r="C3" s="1694" t="s">
        <v>22</v>
      </c>
      <c r="D3" s="1694" t="s">
        <v>2538</v>
      </c>
      <c r="E3" s="1694" t="s">
        <v>2541</v>
      </c>
      <c r="F3" s="1694" t="s">
        <v>22</v>
      </c>
      <c r="G3" s="1694" t="s">
        <v>22</v>
      </c>
      <c r="H3" s="1694" t="s">
        <v>22</v>
      </c>
      <c r="I3" s="1694" t="s">
        <v>22</v>
      </c>
    </row>
    <row customHeight="1" ht="11.25">
      <c r="A4" s="1694" t="s">
        <v>89</v>
      </c>
      <c r="B4" s="1694" t="s">
        <v>2542</v>
      </c>
      <c r="C4" s="1694" t="s">
        <v>22</v>
      </c>
      <c r="D4" s="1694" t="s">
        <v>2538</v>
      </c>
      <c r="E4" s="1694" t="s">
        <v>2543</v>
      </c>
      <c r="F4" s="1694" t="s">
        <v>22</v>
      </c>
      <c r="G4" s="1694" t="s">
        <v>22</v>
      </c>
      <c r="H4" s="1694" t="s">
        <v>22</v>
      </c>
      <c r="I4" s="1694" t="s">
        <v>22</v>
      </c>
    </row>
    <row customHeight="1" ht="11.25">
      <c r="A5" s="1694" t="s">
        <v>90</v>
      </c>
      <c r="B5" s="1694" t="s">
        <v>2544</v>
      </c>
      <c r="C5" s="1694" t="s">
        <v>22</v>
      </c>
      <c r="D5" s="1694" t="s">
        <v>2545</v>
      </c>
      <c r="E5" s="1694" t="s">
        <v>2546</v>
      </c>
      <c r="F5" s="1694" t="s">
        <v>22</v>
      </c>
      <c r="G5" s="1694" t="s">
        <v>22</v>
      </c>
      <c r="H5" s="1694" t="s">
        <v>22</v>
      </c>
      <c r="I5" s="1694" t="s">
        <v>22</v>
      </c>
    </row>
    <row customHeight="1" ht="11.25">
      <c r="A6" s="1694" t="s">
        <v>110</v>
      </c>
      <c r="B6" s="1694" t="s">
        <v>2547</v>
      </c>
      <c r="C6" s="1694" t="s">
        <v>22</v>
      </c>
      <c r="D6" s="1694" t="s">
        <v>2548</v>
      </c>
      <c r="E6" s="1694" t="s">
        <v>2549</v>
      </c>
      <c r="F6" s="1694" t="s">
        <v>22</v>
      </c>
      <c r="G6" s="1694" t="s">
        <v>22</v>
      </c>
      <c r="H6" s="1694" t="s">
        <v>22</v>
      </c>
      <c r="I6" s="1694" t="s">
        <v>22</v>
      </c>
    </row>
    <row customHeight="1" ht="11.25">
      <c r="A7" s="1694" t="s">
        <v>91</v>
      </c>
      <c r="B7" s="1694" t="s">
        <v>2550</v>
      </c>
      <c r="C7" s="1694" t="s">
        <v>22</v>
      </c>
      <c r="D7" s="1694" t="s">
        <v>2548</v>
      </c>
      <c r="E7" s="1694" t="s">
        <v>2549</v>
      </c>
      <c r="F7" s="1694" t="s">
        <v>22</v>
      </c>
      <c r="G7" s="1694" t="s">
        <v>22</v>
      </c>
      <c r="H7" s="1694" t="s">
        <v>22</v>
      </c>
      <c r="I7" s="1694" t="s">
        <v>22</v>
      </c>
    </row>
    <row customHeight="1" ht="11.25">
      <c r="A8" s="1694" t="s">
        <v>92</v>
      </c>
      <c r="B8" s="1694" t="s">
        <v>2551</v>
      </c>
      <c r="C8" s="1694" t="s">
        <v>22</v>
      </c>
      <c r="D8" s="1694" t="s">
        <v>2548</v>
      </c>
      <c r="E8" s="1694" t="s">
        <v>2549</v>
      </c>
      <c r="F8" s="1694" t="s">
        <v>22</v>
      </c>
      <c r="G8" s="1694" t="s">
        <v>22</v>
      </c>
      <c r="H8" s="1694" t="s">
        <v>22</v>
      </c>
      <c r="I8" s="1694" t="s">
        <v>22</v>
      </c>
    </row>
    <row customHeight="1" ht="11.25">
      <c r="A9" s="1694" t="s">
        <v>98</v>
      </c>
      <c r="B9" s="1694" t="s">
        <v>2552</v>
      </c>
      <c r="C9" s="1694" t="s">
        <v>22</v>
      </c>
      <c r="D9" s="1694" t="s">
        <v>2548</v>
      </c>
      <c r="E9" s="1694" t="s">
        <v>2549</v>
      </c>
      <c r="F9" s="1694" t="s">
        <v>22</v>
      </c>
      <c r="G9" s="1694" t="s">
        <v>22</v>
      </c>
      <c r="H9" s="1694" t="s">
        <v>22</v>
      </c>
      <c r="I9" s="1694" t="s">
        <v>22</v>
      </c>
    </row>
    <row customHeight="1" ht="11.25">
      <c r="A10" s="1694" t="s">
        <v>148</v>
      </c>
      <c r="B10" s="1694" t="s">
        <v>2553</v>
      </c>
      <c r="C10" s="1694" t="s">
        <v>22</v>
      </c>
      <c r="D10" s="1694" t="s">
        <v>2554</v>
      </c>
      <c r="E10" s="1694" t="s">
        <v>2546</v>
      </c>
      <c r="F10" s="1694" t="s">
        <v>22</v>
      </c>
      <c r="G10" s="1694" t="s">
        <v>22</v>
      </c>
      <c r="H10" s="1694" t="s">
        <v>22</v>
      </c>
      <c r="I10" s="1694" t="s">
        <v>22</v>
      </c>
    </row>
    <row customHeight="1" ht="11.25">
      <c r="A11" s="1694" t="s">
        <v>149</v>
      </c>
      <c r="B11" s="1694" t="s">
        <v>2555</v>
      </c>
      <c r="C11" s="1694" t="s">
        <v>22</v>
      </c>
      <c r="D11" s="1694" t="s">
        <v>2545</v>
      </c>
      <c r="E11" s="1694" t="s">
        <v>2546</v>
      </c>
      <c r="F11" s="1694" t="s">
        <v>22</v>
      </c>
      <c r="G11" s="1694" t="s">
        <v>22</v>
      </c>
      <c r="H11" s="1694" t="s">
        <v>22</v>
      </c>
      <c r="I11"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B4408-54B5-DC39-4D98-5E963A02275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D2578-5228-EE98-FE45-9733BA8C37F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 СП "Биробиджанская ТЭЦ"</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F9BE3-1319-4109-29FA-03AFCC7A28B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2556</v>
      </c>
    </row>
    <row customHeight="1" ht="11.25">
      <c r="A2" s="67" t="s">
        <v>97</v>
      </c>
      <c r="B2" s="67" t="s">
        <v>2557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6FAAB-E698-0178-6513-10FF796EFA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2558</v>
      </c>
      <c r="B1" s="838" t="s">
        <v>2559</v>
      </c>
    </row>
    <row customHeight="1" ht="11.25">
      <c r="A2" s="838">
        <v>4213775</v>
      </c>
      <c r="B2" s="838" t="s">
        <v>1218</v>
      </c>
    </row>
    <row customHeight="1" ht="11.25">
      <c r="A3" s="838">
        <v>4213784</v>
      </c>
      <c r="B3" s="838" t="s">
        <v>1253</v>
      </c>
    </row>
    <row customHeight="1" ht="11.25">
      <c r="A4" s="838">
        <v>4213781</v>
      </c>
      <c r="B4" s="838" t="s">
        <v>1246</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15DE8-1D08-F693-A7FE-F03597A78F7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2558</v>
      </c>
      <c r="B1" s="838" t="s">
        <v>2560</v>
      </c>
    </row>
    <row customHeight="1" ht="11.25">
      <c r="A2" s="838" t="s">
        <v>117</v>
      </c>
      <c r="B2" s="838" t="s">
        <v>1500</v>
      </c>
    </row>
    <row customHeight="1" ht="11.25">
      <c r="A3" s="838" t="s">
        <v>2561</v>
      </c>
      <c r="B3" s="838" t="s">
        <v>1510</v>
      </c>
    </row>
    <row customHeight="1" ht="11.25">
      <c r="A4" s="838" t="s">
        <v>2562</v>
      </c>
      <c r="B4" s="838" t="s">
        <v>1519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18E58-A901-70D8-6F78-D0CC5018B246}"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6" t="s">
        <v>2452</v>
      </c>
      <c r="B1" s="376" t="s">
        <v>2453</v>
      </c>
      <c r="C1" s="376" t="s">
        <v>2454</v>
      </c>
      <c r="D1" s="376" t="s">
        <v>2455</v>
      </c>
      <c r="E1" s="0" t="s">
        <v>2456</v>
      </c>
      <c r="F1" s="0" t="s">
        <v>2457</v>
      </c>
      <c r="G1" s="0" t="s">
        <v>2458</v>
      </c>
    </row>
    <row customHeight="1" ht="11.25">
      <c r="A2" s="0" t="s">
        <v>16</v>
      </c>
      <c r="B2" s="0" t="s">
        <v>2459</v>
      </c>
      <c r="C2" s="0" t="s">
        <v>2460</v>
      </c>
      <c r="D2" s="0" t="s">
        <v>2459</v>
      </c>
      <c r="E2" s="0" t="s">
        <v>2460</v>
      </c>
      <c r="F2" s="0" t="s">
        <v>2461</v>
      </c>
      <c r="G2" s="0" t="s">
        <v>108</v>
      </c>
    </row>
    <row customHeight="1" ht="11.25">
      <c r="A3" s="0" t="s">
        <v>16</v>
      </c>
      <c r="B3" s="0" t="s">
        <v>2459</v>
      </c>
      <c r="C3" s="0" t="s">
        <v>2460</v>
      </c>
      <c r="D3" s="0" t="s">
        <v>2462</v>
      </c>
      <c r="E3" s="0" t="s">
        <v>2463</v>
      </c>
      <c r="F3" s="0" t="s">
        <v>2464</v>
      </c>
      <c r="G3" s="0" t="s">
        <v>109</v>
      </c>
    </row>
    <row customHeight="1" ht="11.25">
      <c r="A4" s="0" t="s">
        <v>16</v>
      </c>
      <c r="B4" s="0" t="s">
        <v>2459</v>
      </c>
      <c r="C4" s="0" t="s">
        <v>2460</v>
      </c>
      <c r="D4" s="0" t="s">
        <v>2465</v>
      </c>
      <c r="E4" s="0" t="s">
        <v>2466</v>
      </c>
      <c r="F4" s="0" t="s">
        <v>2464</v>
      </c>
      <c r="G4" s="0" t="s">
        <v>89</v>
      </c>
    </row>
    <row customHeight="1" ht="11.25">
      <c r="A5" s="0" t="s">
        <v>16</v>
      </c>
      <c r="B5" s="0" t="s">
        <v>2459</v>
      </c>
      <c r="C5" s="0" t="s">
        <v>2460</v>
      </c>
      <c r="D5" s="0" t="s">
        <v>2467</v>
      </c>
      <c r="E5" s="0" t="s">
        <v>2468</v>
      </c>
      <c r="F5" s="0" t="s">
        <v>2464</v>
      </c>
      <c r="G5" s="0" t="s">
        <v>90</v>
      </c>
    </row>
    <row customHeight="1" ht="11.25">
      <c r="A6" s="0" t="s">
        <v>16</v>
      </c>
      <c r="B6" s="0" t="s">
        <v>2459</v>
      </c>
      <c r="C6" s="0" t="s">
        <v>2460</v>
      </c>
      <c r="D6" s="0" t="s">
        <v>2469</v>
      </c>
      <c r="E6" s="0" t="s">
        <v>2470</v>
      </c>
      <c r="F6" s="0" t="s">
        <v>2464</v>
      </c>
      <c r="G6" s="0" t="s">
        <v>110</v>
      </c>
    </row>
    <row customHeight="1" ht="11.25">
      <c r="A7" s="0" t="s">
        <v>16</v>
      </c>
      <c r="B7" s="0" t="s">
        <v>2459</v>
      </c>
      <c r="C7" s="0" t="s">
        <v>2460</v>
      </c>
      <c r="D7" s="0" t="s">
        <v>2471</v>
      </c>
      <c r="E7" s="0" t="s">
        <v>2472</v>
      </c>
      <c r="F7" s="0" t="s">
        <v>2464</v>
      </c>
      <c r="G7" s="0" t="s">
        <v>91</v>
      </c>
    </row>
    <row customHeight="1" ht="11.25">
      <c r="A8" s="0" t="s">
        <v>16</v>
      </c>
      <c r="B8" s="0" t="s">
        <v>2459</v>
      </c>
      <c r="C8" s="0" t="s">
        <v>2460</v>
      </c>
      <c r="D8" s="0" t="s">
        <v>2473</v>
      </c>
      <c r="E8" s="0" t="s">
        <v>2474</v>
      </c>
      <c r="F8" s="0" t="s">
        <v>2464</v>
      </c>
      <c r="G8" s="0" t="s">
        <v>92</v>
      </c>
    </row>
    <row customHeight="1" ht="11.25">
      <c r="A9" s="0" t="s">
        <v>16</v>
      </c>
      <c r="B9" s="0" t="s">
        <v>99</v>
      </c>
      <c r="C9" s="0" t="s">
        <v>100</v>
      </c>
      <c r="D9" s="0" t="s">
        <v>99</v>
      </c>
      <c r="E9" s="0" t="s">
        <v>100</v>
      </c>
      <c r="F9" s="0" t="s">
        <v>2475</v>
      </c>
      <c r="G9" s="0" t="s">
        <v>98</v>
      </c>
    </row>
    <row customHeight="1" ht="11.25">
      <c r="A10" s="0" t="s">
        <v>16</v>
      </c>
      <c r="B10" s="0" t="s">
        <v>2476</v>
      </c>
      <c r="C10" s="0" t="s">
        <v>2477</v>
      </c>
      <c r="D10" s="0" t="s">
        <v>2478</v>
      </c>
      <c r="E10" s="0" t="s">
        <v>2479</v>
      </c>
      <c r="F10" s="0" t="s">
        <v>2464</v>
      </c>
      <c r="G10" s="0" t="s">
        <v>148</v>
      </c>
    </row>
    <row customHeight="1" ht="11.25">
      <c r="A11" s="0" t="s">
        <v>16</v>
      </c>
      <c r="B11" s="0" t="s">
        <v>2476</v>
      </c>
      <c r="C11" s="0" t="s">
        <v>2477</v>
      </c>
      <c r="D11" s="0" t="s">
        <v>2480</v>
      </c>
      <c r="E11" s="0" t="s">
        <v>2481</v>
      </c>
      <c r="F11" s="0" t="s">
        <v>2464</v>
      </c>
      <c r="G11" s="0" t="s">
        <v>149</v>
      </c>
    </row>
    <row customHeight="1" ht="11.25">
      <c r="A12" s="0" t="s">
        <v>16</v>
      </c>
      <c r="B12" s="0" t="s">
        <v>2476</v>
      </c>
      <c r="C12" s="0" t="s">
        <v>2477</v>
      </c>
      <c r="D12" s="0" t="s">
        <v>2482</v>
      </c>
      <c r="E12" s="0" t="s">
        <v>2483</v>
      </c>
      <c r="F12" s="0" t="s">
        <v>2464</v>
      </c>
      <c r="G12" s="0" t="s">
        <v>150</v>
      </c>
    </row>
    <row customHeight="1" ht="11.25">
      <c r="A13" s="0" t="s">
        <v>16</v>
      </c>
      <c r="B13" s="0" t="s">
        <v>2476</v>
      </c>
      <c r="C13" s="0" t="s">
        <v>2477</v>
      </c>
      <c r="D13" s="0" t="s">
        <v>2484</v>
      </c>
      <c r="E13" s="0" t="s">
        <v>2485</v>
      </c>
      <c r="F13" s="0" t="s">
        <v>2464</v>
      </c>
      <c r="G13" s="0" t="s">
        <v>151</v>
      </c>
    </row>
    <row customHeight="1" ht="11.25">
      <c r="A14" s="0" t="s">
        <v>16</v>
      </c>
      <c r="B14" s="0" t="s">
        <v>2476</v>
      </c>
      <c r="C14" s="0" t="s">
        <v>2477</v>
      </c>
      <c r="D14" s="0" t="s">
        <v>2476</v>
      </c>
      <c r="E14" s="0" t="s">
        <v>2477</v>
      </c>
      <c r="F14" s="0" t="s">
        <v>2461</v>
      </c>
      <c r="G14" s="0" t="s">
        <v>152</v>
      </c>
    </row>
    <row customHeight="1" ht="11.25">
      <c r="A15" s="0" t="s">
        <v>16</v>
      </c>
      <c r="B15" s="0" t="s">
        <v>2476</v>
      </c>
      <c r="C15" s="0" t="s">
        <v>2477</v>
      </c>
      <c r="D15" s="0" t="s">
        <v>2486</v>
      </c>
      <c r="E15" s="0" t="s">
        <v>2487</v>
      </c>
      <c r="F15" s="0" t="s">
        <v>2464</v>
      </c>
      <c r="G15" s="0" t="s">
        <v>153</v>
      </c>
    </row>
    <row customHeight="1" ht="11.25">
      <c r="A16" s="0" t="s">
        <v>16</v>
      </c>
      <c r="B16" s="0" t="s">
        <v>2488</v>
      </c>
      <c r="C16" s="0" t="s">
        <v>2489</v>
      </c>
      <c r="D16" s="0" t="s">
        <v>2490</v>
      </c>
      <c r="E16" s="0" t="s">
        <v>2491</v>
      </c>
      <c r="F16" s="0" t="s">
        <v>2492</v>
      </c>
      <c r="G16" s="0" t="s">
        <v>1461</v>
      </c>
    </row>
    <row customHeight="1" ht="11.25">
      <c r="A17" s="0" t="s">
        <v>16</v>
      </c>
      <c r="B17" s="0" t="s">
        <v>2488</v>
      </c>
      <c r="C17" s="0" t="s">
        <v>2489</v>
      </c>
      <c r="D17" s="0" t="s">
        <v>2493</v>
      </c>
      <c r="E17" s="0" t="s">
        <v>2494</v>
      </c>
      <c r="F17" s="0" t="s">
        <v>2492</v>
      </c>
      <c r="G17" s="0" t="s">
        <v>1466</v>
      </c>
    </row>
    <row customHeight="1" ht="11.25">
      <c r="A18" s="0" t="s">
        <v>16</v>
      </c>
      <c r="B18" s="0" t="s">
        <v>2488</v>
      </c>
      <c r="C18" s="0" t="s">
        <v>2489</v>
      </c>
      <c r="D18" s="0" t="s">
        <v>2495</v>
      </c>
      <c r="E18" s="0" t="s">
        <v>2496</v>
      </c>
      <c r="F18" s="0" t="s">
        <v>2492</v>
      </c>
      <c r="G18" s="0" t="s">
        <v>1478</v>
      </c>
    </row>
    <row customHeight="1" ht="11.25">
      <c r="A19" s="0" t="s">
        <v>16</v>
      </c>
      <c r="B19" s="0" t="s">
        <v>2488</v>
      </c>
      <c r="C19" s="0" t="s">
        <v>2489</v>
      </c>
      <c r="D19" s="0" t="s">
        <v>2497</v>
      </c>
      <c r="E19" s="0" t="s">
        <v>2498</v>
      </c>
      <c r="F19" s="0" t="s">
        <v>2492</v>
      </c>
      <c r="G19" s="0" t="s">
        <v>1492</v>
      </c>
    </row>
    <row customHeight="1" ht="11.25">
      <c r="A20" s="0" t="s">
        <v>16</v>
      </c>
      <c r="B20" s="0" t="s">
        <v>2488</v>
      </c>
      <c r="C20" s="0" t="s">
        <v>2489</v>
      </c>
      <c r="D20" s="0" t="s">
        <v>2488</v>
      </c>
      <c r="E20" s="0" t="s">
        <v>2489</v>
      </c>
      <c r="F20" s="0" t="s">
        <v>2461</v>
      </c>
      <c r="G20" s="0" t="s">
        <v>1504</v>
      </c>
    </row>
    <row customHeight="1" ht="11.25">
      <c r="A21" s="0" t="s">
        <v>16</v>
      </c>
      <c r="B21" s="0" t="s">
        <v>2488</v>
      </c>
      <c r="C21" s="0" t="s">
        <v>2489</v>
      </c>
      <c r="D21" s="0" t="s">
        <v>2499</v>
      </c>
      <c r="E21" s="0" t="s">
        <v>2500</v>
      </c>
      <c r="F21" s="0" t="s">
        <v>2501</v>
      </c>
      <c r="G21" s="0" t="s">
        <v>1513</v>
      </c>
    </row>
    <row customHeight="1" ht="11.25">
      <c r="A22" s="0" t="s">
        <v>16</v>
      </c>
      <c r="B22" s="0" t="s">
        <v>2488</v>
      </c>
      <c r="C22" s="0" t="s">
        <v>2489</v>
      </c>
      <c r="D22" s="0" t="s">
        <v>2502</v>
      </c>
      <c r="E22" s="0" t="s">
        <v>2503</v>
      </c>
      <c r="F22" s="0" t="s">
        <v>2464</v>
      </c>
      <c r="G22" s="0" t="s">
        <v>1529</v>
      </c>
    </row>
    <row customHeight="1" ht="11.25">
      <c r="A23" s="0" t="s">
        <v>16</v>
      </c>
      <c r="B23" s="0" t="s">
        <v>2488</v>
      </c>
      <c r="C23" s="0" t="s">
        <v>2489</v>
      </c>
      <c r="D23" s="0" t="s">
        <v>2504</v>
      </c>
      <c r="E23" s="0" t="s">
        <v>2505</v>
      </c>
      <c r="F23" s="0" t="s">
        <v>2492</v>
      </c>
      <c r="G23" s="0" t="s">
        <v>1536</v>
      </c>
    </row>
    <row customHeight="1" ht="11.25">
      <c r="A24" s="0" t="s">
        <v>16</v>
      </c>
      <c r="B24" s="0" t="s">
        <v>2506</v>
      </c>
      <c r="C24" s="0" t="s">
        <v>2507</v>
      </c>
      <c r="D24" s="0" t="s">
        <v>2508</v>
      </c>
      <c r="E24" s="0" t="s">
        <v>2509</v>
      </c>
      <c r="F24" s="0" t="s">
        <v>2464</v>
      </c>
      <c r="G24" s="0" t="s">
        <v>1544</v>
      </c>
    </row>
    <row customHeight="1" ht="11.25">
      <c r="A25" s="0" t="s">
        <v>16</v>
      </c>
      <c r="B25" s="0" t="s">
        <v>2506</v>
      </c>
      <c r="C25" s="0" t="s">
        <v>2507</v>
      </c>
      <c r="D25" s="0" t="s">
        <v>2510</v>
      </c>
      <c r="E25" s="0" t="s">
        <v>2511</v>
      </c>
      <c r="F25" s="0" t="s">
        <v>2464</v>
      </c>
      <c r="G25" s="0" t="s">
        <v>1551</v>
      </c>
    </row>
    <row customHeight="1" ht="11.25">
      <c r="A26" s="0" t="s">
        <v>16</v>
      </c>
      <c r="B26" s="0" t="s">
        <v>2506</v>
      </c>
      <c r="C26" s="0" t="s">
        <v>2507</v>
      </c>
      <c r="D26" s="0" t="s">
        <v>2506</v>
      </c>
      <c r="E26" s="0" t="s">
        <v>2507</v>
      </c>
      <c r="F26" s="0" t="s">
        <v>2461</v>
      </c>
      <c r="G26" s="0" t="s">
        <v>1555</v>
      </c>
    </row>
    <row customHeight="1" ht="11.25">
      <c r="A27" s="0" t="s">
        <v>16</v>
      </c>
      <c r="B27" s="0" t="s">
        <v>2506</v>
      </c>
      <c r="C27" s="0" t="s">
        <v>2507</v>
      </c>
      <c r="D27" s="0" t="s">
        <v>2512</v>
      </c>
      <c r="E27" s="0" t="s">
        <v>2513</v>
      </c>
      <c r="F27" s="0" t="s">
        <v>2464</v>
      </c>
      <c r="G27" s="0" t="s">
        <v>1560</v>
      </c>
    </row>
    <row customHeight="1" ht="11.25">
      <c r="A28" s="0" t="s">
        <v>16</v>
      </c>
      <c r="B28" s="0" t="s">
        <v>2514</v>
      </c>
      <c r="C28" s="0" t="s">
        <v>2515</v>
      </c>
      <c r="D28" s="0" t="s">
        <v>2516</v>
      </c>
      <c r="E28" s="0" t="s">
        <v>2517</v>
      </c>
      <c r="F28" s="0" t="s">
        <v>2492</v>
      </c>
      <c r="G28" s="0" t="s">
        <v>1568</v>
      </c>
    </row>
    <row customHeight="1" ht="11.25">
      <c r="A29" s="0" t="s">
        <v>16</v>
      </c>
      <c r="B29" s="0" t="s">
        <v>2514</v>
      </c>
      <c r="C29" s="0" t="s">
        <v>2515</v>
      </c>
      <c r="D29" s="0" t="s">
        <v>2518</v>
      </c>
      <c r="E29" s="0" t="s">
        <v>2519</v>
      </c>
      <c r="F29" s="0" t="s">
        <v>2464</v>
      </c>
      <c r="G29" s="0" t="s">
        <v>1570</v>
      </c>
    </row>
    <row customHeight="1" ht="11.25">
      <c r="A30" s="0" t="s">
        <v>16</v>
      </c>
      <c r="B30" s="0" t="s">
        <v>2514</v>
      </c>
      <c r="C30" s="0" t="s">
        <v>2515</v>
      </c>
      <c r="D30" s="0" t="s">
        <v>2520</v>
      </c>
      <c r="E30" s="0" t="s">
        <v>2521</v>
      </c>
      <c r="F30" s="0" t="s">
        <v>2464</v>
      </c>
      <c r="G30" s="0" t="s">
        <v>1573</v>
      </c>
    </row>
    <row customHeight="1" ht="11.25">
      <c r="A31" s="0" t="s">
        <v>16</v>
      </c>
      <c r="B31" s="0" t="s">
        <v>2514</v>
      </c>
      <c r="C31" s="0" t="s">
        <v>2515</v>
      </c>
      <c r="D31" s="0" t="s">
        <v>2522</v>
      </c>
      <c r="E31" s="0" t="s">
        <v>2523</v>
      </c>
      <c r="F31" s="0" t="s">
        <v>2492</v>
      </c>
      <c r="G31" s="0" t="s">
        <v>1579</v>
      </c>
    </row>
    <row customHeight="1" ht="11.25">
      <c r="A32" s="0" t="s">
        <v>16</v>
      </c>
      <c r="B32" s="0" t="s">
        <v>2514</v>
      </c>
      <c r="C32" s="0" t="s">
        <v>2515</v>
      </c>
      <c r="D32" s="0" t="s">
        <v>2524</v>
      </c>
      <c r="E32" s="0" t="s">
        <v>2525</v>
      </c>
      <c r="F32" s="0" t="s">
        <v>2492</v>
      </c>
      <c r="G32" s="0" t="s">
        <v>1581</v>
      </c>
    </row>
    <row customHeight="1" ht="11.25">
      <c r="A33" s="0" t="s">
        <v>16</v>
      </c>
      <c r="B33" s="0" t="s">
        <v>2514</v>
      </c>
      <c r="C33" s="0" t="s">
        <v>2515</v>
      </c>
      <c r="D33" s="0" t="s">
        <v>2514</v>
      </c>
      <c r="E33" s="0" t="s">
        <v>2515</v>
      </c>
      <c r="F33" s="0" t="s">
        <v>2461</v>
      </c>
      <c r="G33" s="0" t="s">
        <v>1583</v>
      </c>
    </row>
    <row customHeight="1" ht="11.25">
      <c r="A34" s="0" t="s">
        <v>16</v>
      </c>
      <c r="B34" s="0" t="s">
        <v>2514</v>
      </c>
      <c r="C34" s="0" t="s">
        <v>2515</v>
      </c>
      <c r="D34" s="0" t="s">
        <v>2526</v>
      </c>
      <c r="E34" s="0" t="s">
        <v>2527</v>
      </c>
      <c r="F34" s="0" t="s">
        <v>2492</v>
      </c>
      <c r="G34" s="0"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84978-F0D8-17F8-3D99-09ED6EFE61B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2563</v>
      </c>
      <c r="B1" s="838" t="s">
        <v>2564</v>
      </c>
      <c r="C1" s="838" t="s">
        <v>1163</v>
      </c>
    </row>
    <row customHeight="1" ht="11.25">
      <c r="A2" s="838">
        <v>4189678</v>
      </c>
      <c r="B2" s="838" t="s">
        <v>2565</v>
      </c>
      <c r="C2" s="838" t="s">
        <v>2566</v>
      </c>
    </row>
    <row customHeight="1" ht="11.25">
      <c r="A3" s="838">
        <v>4190415</v>
      </c>
      <c r="B3" s="838" t="s">
        <v>2567</v>
      </c>
      <c r="C3" s="838" t="s">
        <v>2566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79579-AE4D-35C8-5EDE-778841981C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2568</v>
      </c>
      <c r="B1" s="166" t="s">
        <v>2569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A4FEC-74C1-3D08-5048-8EDF1FCE35A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2570</v>
      </c>
      <c r="B1" s="0" t="b">
        <v>1</v>
      </c>
    </row>
    <row customHeight="1" ht="11.25">
      <c r="A2" s="0" t="s">
        <v>2571</v>
      </c>
      <c r="B2" s="0" t="b">
        <v>0</v>
      </c>
    </row>
    <row customHeight="1" ht="11.25">
      <c r="A3" s="0" t="s">
        <v>2572</v>
      </c>
      <c r="B3" s="0" t="b">
        <v>0</v>
      </c>
    </row>
    <row customHeight="1" ht="11.25">
      <c r="A4" s="0" t="s">
        <v>2573</v>
      </c>
      <c r="B4" s="0" t="b">
        <v>0</v>
      </c>
    </row>
    <row customHeight="1" ht="11.25">
      <c r="A5" s="0" t="s">
        <v>2574</v>
      </c>
      <c r="B5" s="0" t="b">
        <v>0</v>
      </c>
    </row>
    <row customHeight="1" ht="11.25">
      <c r="A6" s="0" t="s">
        <v>2575</v>
      </c>
      <c r="B6" s="0" t="b">
        <v>1</v>
      </c>
    </row>
    <row customHeight="1" ht="11.25">
      <c r="A7" s="0" t="s">
        <v>2576</v>
      </c>
      <c r="B7" s="0" t="b">
        <v>0</v>
      </c>
    </row>
    <row customHeight="1" ht="11.25">
      <c r="A8" s="0" t="s">
        <v>2577</v>
      </c>
      <c r="B8" s="0" t="b">
        <v>0</v>
      </c>
    </row>
    <row customHeight="1" ht="11.25">
      <c r="A9" s="0" t="s">
        <v>2578</v>
      </c>
      <c r="B9" s="0" t="b">
        <v>0</v>
      </c>
    </row>
    <row customHeight="1" ht="11.25">
      <c r="A10" s="0" t="s">
        <v>2579</v>
      </c>
      <c r="B10" s="0" t="b">
        <v>0</v>
      </c>
    </row>
    <row customHeight="1" ht="11.25">
      <c r="A11" s="0" t="s">
        <v>2580</v>
      </c>
      <c r="B11" s="0" t="b">
        <v>1</v>
      </c>
    </row>
    <row customHeight="1" ht="11.25">
      <c r="A12" s="0" t="s">
        <v>2581</v>
      </c>
      <c r="B12" s="0" t="b">
        <v>0</v>
      </c>
    </row>
    <row customHeight="1" ht="11.25">
      <c r="A13" s="0" t="s">
        <v>2582</v>
      </c>
      <c r="B13" s="0" t="b">
        <v>0</v>
      </c>
    </row>
    <row customHeight="1" ht="11.25">
      <c r="A14" s="0" t="s">
        <v>2583</v>
      </c>
      <c r="B14" s="0" t="b">
        <v>0</v>
      </c>
    </row>
    <row customHeight="1" ht="11.25">
      <c r="A15" s="0" t="s">
        <v>2584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B3958-89D8-ACD8-A568-BD527E904C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6EF88-ABF8-DC88-2D28-49F288667D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2585</v>
      </c>
      <c r="B1" s="70" t="s">
        <v>2586</v>
      </c>
    </row>
    <row customHeight="1" ht="11.25">
      <c r="A2" s="67" t="s">
        <v>2587</v>
      </c>
      <c r="B2" s="67" t="s">
        <v>2588</v>
      </c>
    </row>
    <row customHeight="1" ht="11.25">
      <c r="A3" s="67" t="s">
        <v>2589</v>
      </c>
      <c r="B3" s="67" t="s">
        <v>2590</v>
      </c>
    </row>
    <row customHeight="1" ht="11.25">
      <c r="A4" s="67" t="s">
        <v>2591</v>
      </c>
      <c r="B4" s="67" t="s">
        <v>2592</v>
      </c>
    </row>
    <row customHeight="1" ht="11.25">
      <c r="A5" s="67" t="s">
        <v>2593</v>
      </c>
      <c r="B5" s="67" t="s">
        <v>2594</v>
      </c>
    </row>
    <row customHeight="1" ht="11.25">
      <c r="A6" s="67" t="s">
        <v>2595</v>
      </c>
      <c r="B6" s="67" t="s">
        <v>2596</v>
      </c>
    </row>
    <row customHeight="1" ht="11.25">
      <c r="A7" s="67" t="s">
        <v>2597</v>
      </c>
      <c r="B7" s="67" t="s">
        <v>2598</v>
      </c>
    </row>
    <row customHeight="1" ht="11.25">
      <c r="A8" s="67" t="s">
        <v>2599</v>
      </c>
      <c r="B8" s="67" t="s">
        <v>2600</v>
      </c>
    </row>
    <row customHeight="1" ht="11.25">
      <c r="A9" s="67" t="s">
        <v>2601</v>
      </c>
      <c r="B9" s="67" t="s">
        <v>2602</v>
      </c>
    </row>
    <row customHeight="1" ht="11.25">
      <c r="A10" s="67" t="s">
        <v>2603</v>
      </c>
      <c r="B10" s="67" t="s">
        <v>2604</v>
      </c>
    </row>
    <row customHeight="1" ht="11.25">
      <c r="A11" s="67" t="s">
        <v>2605</v>
      </c>
      <c r="B11" s="67" t="s">
        <v>2606</v>
      </c>
    </row>
    <row customHeight="1" ht="11.25">
      <c r="A12" s="67" t="s">
        <v>2607</v>
      </c>
      <c r="B12" s="67" t="s">
        <v>2608</v>
      </c>
    </row>
    <row customHeight="1" ht="11.25">
      <c r="A13" s="67" t="s">
        <v>2609</v>
      </c>
      <c r="B13" s="67" t="s">
        <v>2610</v>
      </c>
    </row>
    <row customHeight="1" ht="11.25">
      <c r="A14" s="67" t="s">
        <v>2611</v>
      </c>
      <c r="B14" s="67" t="s">
        <v>2612</v>
      </c>
    </row>
    <row customHeight="1" ht="11.25">
      <c r="A15" s="67" t="s">
        <v>2613</v>
      </c>
      <c r="B15" s="67" t="s">
        <v>2614</v>
      </c>
    </row>
    <row customHeight="1" ht="11.25">
      <c r="A16" s="67" t="s">
        <v>2615</v>
      </c>
      <c r="B16" s="67" t="s">
        <v>2616</v>
      </c>
    </row>
    <row customHeight="1" ht="11.25">
      <c r="A17" s="67" t="s">
        <v>2617</v>
      </c>
      <c r="B17" s="67" t="s">
        <v>2618</v>
      </c>
    </row>
    <row customHeight="1" ht="11.25">
      <c r="A18" s="67" t="s">
        <v>2619</v>
      </c>
      <c r="B18" s="67" t="s">
        <v>2620</v>
      </c>
    </row>
    <row customHeight="1" ht="11.25">
      <c r="A19" s="67" t="s">
        <v>2621</v>
      </c>
      <c r="B19" s="67" t="s">
        <v>2622</v>
      </c>
    </row>
    <row customHeight="1" ht="11.25">
      <c r="A20" s="67" t="s">
        <v>2623</v>
      </c>
      <c r="B20" s="67" t="s">
        <v>2624</v>
      </c>
    </row>
    <row customHeight="1" ht="11.25">
      <c r="A21" s="67" t="s">
        <v>2625</v>
      </c>
      <c r="B21" s="67" t="s">
        <v>2626</v>
      </c>
    </row>
    <row customHeight="1" ht="11.25">
      <c r="A22" s="67" t="s">
        <v>2627</v>
      </c>
      <c r="B22" s="67" t="s">
        <v>2628</v>
      </c>
    </row>
    <row customHeight="1" ht="11.25">
      <c r="A23" s="67" t="s">
        <v>2629</v>
      </c>
      <c r="B23" s="67" t="s">
        <v>2630</v>
      </c>
    </row>
    <row customHeight="1" ht="11.25">
      <c r="A24" s="67" t="s">
        <v>2631</v>
      </c>
      <c r="B24" s="67" t="s">
        <v>2632</v>
      </c>
    </row>
    <row customHeight="1" ht="11.25">
      <c r="A25" s="67" t="s">
        <v>2633</v>
      </c>
      <c r="B25" s="67" t="s">
        <v>2634</v>
      </c>
    </row>
    <row customHeight="1" ht="11.25">
      <c r="A26" s="67" t="s">
        <v>2635</v>
      </c>
      <c r="B26" s="67" t="s">
        <v>2636</v>
      </c>
    </row>
    <row customHeight="1" ht="11.25">
      <c r="A27" s="67" t="s">
        <v>2637</v>
      </c>
      <c r="B27" s="67" t="s">
        <v>2638</v>
      </c>
    </row>
    <row customHeight="1" ht="11.25">
      <c r="A28" s="67" t="s">
        <v>2639</v>
      </c>
      <c r="B28" s="67" t="s">
        <v>2640</v>
      </c>
    </row>
    <row customHeight="1" ht="11.25">
      <c r="A29" s="67" t="s">
        <v>2641</v>
      </c>
      <c r="B29" s="67" t="s">
        <v>2642</v>
      </c>
    </row>
    <row customHeight="1" ht="11.25">
      <c r="A30" s="67" t="s">
        <v>2643</v>
      </c>
      <c r="B30" s="67" t="s">
        <v>2644</v>
      </c>
    </row>
    <row customHeight="1" ht="11.25">
      <c r="A31" s="67" t="s">
        <v>2645</v>
      </c>
      <c r="B31" s="67" t="s">
        <v>2646</v>
      </c>
    </row>
    <row customHeight="1" ht="11.25">
      <c r="A32" s="67" t="s">
        <v>2647</v>
      </c>
      <c r="B32" s="67" t="s">
        <v>2648</v>
      </c>
    </row>
    <row customHeight="1" ht="11.25">
      <c r="A33" s="67" t="s">
        <v>2649</v>
      </c>
      <c r="B33" s="67" t="s">
        <v>2650</v>
      </c>
    </row>
    <row customHeight="1" ht="11.25">
      <c r="A34" s="67" t="s">
        <v>2651</v>
      </c>
      <c r="B34" s="67" t="s">
        <v>2652</v>
      </c>
    </row>
    <row customHeight="1" ht="11.25">
      <c r="A35" s="67" t="s">
        <v>2653</v>
      </c>
      <c r="B35" s="67" t="s">
        <v>2654</v>
      </c>
    </row>
    <row customHeight="1" ht="11.25">
      <c r="A36" s="67" t="s">
        <v>2655</v>
      </c>
      <c r="B36" s="67" t="s">
        <v>2656</v>
      </c>
    </row>
    <row customHeight="1" ht="11.25">
      <c r="A37" s="67" t="s">
        <v>2657</v>
      </c>
      <c r="B37" s="67" t="s">
        <v>2658</v>
      </c>
    </row>
    <row customHeight="1" ht="11.25">
      <c r="A38" s="67" t="s">
        <v>2659</v>
      </c>
      <c r="B38" s="67" t="s">
        <v>2660</v>
      </c>
    </row>
    <row customHeight="1" ht="11.25">
      <c r="A39" s="67" t="s">
        <v>2661</v>
      </c>
      <c r="B39" s="67" t="s">
        <v>2662</v>
      </c>
    </row>
    <row customHeight="1" ht="11.25">
      <c r="A40" s="67" t="s">
        <v>2663</v>
      </c>
      <c r="B40" s="67" t="s">
        <v>2664</v>
      </c>
    </row>
    <row customHeight="1" ht="11.25">
      <c r="A41" s="67" t="s">
        <v>2665</v>
      </c>
      <c r="B41" s="67" t="s">
        <v>2666</v>
      </c>
    </row>
    <row customHeight="1" ht="11.25">
      <c r="A42" s="67" t="s">
        <v>2667</v>
      </c>
      <c r="B42" s="67" t="s">
        <v>2668</v>
      </c>
    </row>
    <row customHeight="1" ht="11.25">
      <c r="A43" s="67" t="s">
        <v>2669</v>
      </c>
      <c r="B43" s="67" t="s">
        <v>2670</v>
      </c>
    </row>
    <row customHeight="1" ht="11.25">
      <c r="A44" s="67" t="s">
        <v>2671</v>
      </c>
      <c r="B44" s="67" t="s">
        <v>2672</v>
      </c>
    </row>
    <row customHeight="1" ht="11.25">
      <c r="A45" s="67" t="s">
        <v>2673</v>
      </c>
      <c r="B45" s="67" t="s">
        <v>2674</v>
      </c>
    </row>
    <row customHeight="1" ht="11.25">
      <c r="A46" s="67" t="s">
        <v>2675</v>
      </c>
      <c r="B46" s="67" t="s">
        <v>2676</v>
      </c>
    </row>
    <row customHeight="1" ht="11.25">
      <c r="A47" s="67" t="s">
        <v>2677</v>
      </c>
      <c r="B47" s="67" t="s">
        <v>2678</v>
      </c>
    </row>
    <row customHeight="1" ht="11.25">
      <c r="A48" s="67" t="s">
        <v>2679</v>
      </c>
      <c r="B48" s="67" t="s">
        <v>2680</v>
      </c>
    </row>
    <row customHeight="1" ht="11.25">
      <c r="A49" s="67" t="s">
        <v>2681</v>
      </c>
      <c r="B49" s="67" t="s">
        <v>2682</v>
      </c>
    </row>
    <row customHeight="1" ht="11.25">
      <c r="A50" s="67" t="s">
        <v>2683</v>
      </c>
      <c r="B50" s="67" t="s">
        <v>2684</v>
      </c>
    </row>
    <row customHeight="1" ht="11.25">
      <c r="A51" s="67" t="s">
        <v>2685</v>
      </c>
      <c r="B51" s="67" t="s">
        <v>2686</v>
      </c>
    </row>
    <row customHeight="1" ht="11.25">
      <c r="A52" s="67" t="s">
        <v>2687</v>
      </c>
      <c r="B52" s="67" t="s">
        <v>2688</v>
      </c>
    </row>
    <row customHeight="1" ht="11.25">
      <c r="A53" s="67" t="s">
        <v>2689</v>
      </c>
      <c r="B53" s="67" t="s">
        <v>2690</v>
      </c>
    </row>
    <row customHeight="1" ht="11.25">
      <c r="A54" s="67" t="s">
        <v>2691</v>
      </c>
      <c r="B54" s="67" t="s">
        <v>2692</v>
      </c>
    </row>
    <row customHeight="1" ht="11.25">
      <c r="A55" s="67" t="s">
        <v>2693</v>
      </c>
      <c r="B55" s="67" t="s">
        <v>2694</v>
      </c>
    </row>
    <row customHeight="1" ht="11.25">
      <c r="A56" s="67" t="s">
        <v>2695</v>
      </c>
      <c r="B56" s="67" t="s">
        <v>2696</v>
      </c>
    </row>
    <row customHeight="1" ht="11.25">
      <c r="A57" s="67" t="s">
        <v>2697</v>
      </c>
      <c r="B57" s="67" t="s">
        <v>2698</v>
      </c>
    </row>
    <row customHeight="1" ht="11.25">
      <c r="A58" s="67" t="s">
        <v>2699</v>
      </c>
      <c r="B58" s="67" t="s">
        <v>2700</v>
      </c>
    </row>
    <row customHeight="1" ht="11.25">
      <c r="A59" s="67" t="s">
        <v>2701</v>
      </c>
      <c r="B59" s="67" t="s">
        <v>2702</v>
      </c>
    </row>
    <row customHeight="1" ht="11.25">
      <c r="A60" s="67" t="s">
        <v>2703</v>
      </c>
      <c r="B60" s="67" t="s">
        <v>2704</v>
      </c>
    </row>
    <row customHeight="1" ht="11.25">
      <c r="A61" s="67"/>
      <c r="B61" s="67" t="s">
        <v>2705</v>
      </c>
    </row>
    <row customHeight="1" ht="11.25">
      <c r="A62" s="67"/>
      <c r="B62" s="67" t="s">
        <v>2706</v>
      </c>
    </row>
    <row customHeight="1" ht="11.25">
      <c r="A63" s="67"/>
      <c r="B63" s="67" t="s">
        <v>2707</v>
      </c>
    </row>
    <row customHeight="1" ht="11.25">
      <c r="A64" s="67"/>
      <c r="B64" s="67" t="s">
        <v>2708</v>
      </c>
    </row>
    <row customHeight="1" ht="11.25">
      <c r="A65" s="67"/>
      <c r="B65" s="67" t="s">
        <v>2709</v>
      </c>
    </row>
    <row customHeight="1" ht="11.25">
      <c r="A66" s="67"/>
      <c r="B66" s="67" t="s">
        <v>2710</v>
      </c>
    </row>
    <row customHeight="1" ht="11.25">
      <c r="A67" s="67"/>
      <c r="B67" s="67" t="s">
        <v>2711</v>
      </c>
    </row>
    <row customHeight="1" ht="11.25">
      <c r="A68" s="67"/>
      <c r="B68" s="67" t="s">
        <v>2712</v>
      </c>
    </row>
    <row customHeight="1" ht="11.25">
      <c r="A69" s="67"/>
      <c r="B69" s="67" t="s">
        <v>2713</v>
      </c>
    </row>
    <row customHeight="1" ht="11.25">
      <c r="A70" s="67"/>
      <c r="B70" s="67" t="s">
        <v>2714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39C16-3F68-B318-8A5D-C194B386A9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2715</v>
      </c>
    </row>
    <row customHeight="1" ht="90">
      <c r="B2" s="97" t="s">
        <v>2716</v>
      </c>
    </row>
    <row customHeight="1" ht="67.5">
      <c r="B3" s="97" t="s">
        <v>2717</v>
      </c>
    </row>
    <row customHeight="1" ht="33.75">
      <c r="B4" s="97" t="s">
        <v>2718</v>
      </c>
    </row>
    <row customHeight="1" ht="11.25">
      <c r="B5" s="97" t="s">
        <v>2719</v>
      </c>
    </row>
    <row customHeight="1" ht="22.5">
      <c r="B6" s="97" t="s">
        <v>2720</v>
      </c>
    </row>
    <row customHeight="1" ht="22.5">
      <c r="B7" s="97" t="s">
        <v>2721</v>
      </c>
    </row>
    <row customHeight="1" ht="22.5">
      <c r="B8" s="97" t="s">
        <v>2722</v>
      </c>
    </row>
    <row customHeight="1" ht="22.5">
      <c r="B9" s="97" t="s">
        <v>2723</v>
      </c>
    </row>
    <row customHeight="1" ht="56.25">
      <c r="B10" s="97" t="s">
        <v>2724</v>
      </c>
    </row>
    <row customHeight="1" ht="12.75">
      <c r="B11" s="162" t="s">
        <v>2725</v>
      </c>
    </row>
    <row customHeight="1" ht="11.25">
      <c r="B12" s="96" t="s">
        <v>2726</v>
      </c>
    </row>
    <row customHeight="1" ht="22.5">
      <c r="B13" s="97" t="s">
        <v>2727</v>
      </c>
    </row>
    <row customHeight="1" ht="67.5">
      <c r="B14" s="97" t="s">
        <v>2728</v>
      </c>
    </row>
    <row customHeight="1" ht="22.5">
      <c r="B15" s="97" t="s">
        <v>2729</v>
      </c>
    </row>
    <row customHeight="1" ht="11.25">
      <c r="B16" s="96" t="s">
        <v>2730</v>
      </c>
      <c r="D16" s="103"/>
    </row>
    <row customHeight="1" ht="33.75">
      <c r="B17" s="97" t="s">
        <v>2731</v>
      </c>
    </row>
    <row customHeight="1" ht="33.75">
      <c r="B18" s="97" t="s">
        <v>2732</v>
      </c>
    </row>
    <row customHeight="1" ht="11.25">
      <c r="B19" s="97" t="s">
        <v>2733</v>
      </c>
    </row>
    <row customHeight="1" ht="33.75">
      <c r="B20" s="97" t="s">
        <v>2734</v>
      </c>
    </row>
    <row customHeight="1" ht="11.25">
      <c r="B21" s="96" t="s">
        <v>2735</v>
      </c>
    </row>
    <row customHeight="1" ht="11.25">
      <c r="B22" s="97" t="s">
        <v>2736</v>
      </c>
    </row>
    <row r="24" customHeight="1" ht="22.5">
      <c r="B24" s="164" t="s">
        <v>2737</v>
      </c>
    </row>
    <row r="26" customHeight="1" ht="11.25">
      <c r="B26" s="96" t="s">
        <v>2738</v>
      </c>
    </row>
    <row customHeight="1" ht="22.5">
      <c r="B27" s="163" t="s">
        <v>394</v>
      </c>
    </row>
    <row customHeight="1" ht="56.25">
      <c r="B28" s="163" t="s">
        <v>2739</v>
      </c>
    </row>
    <row customHeight="1" ht="11.25">
      <c r="B29" s="213" t="s">
        <v>2740</v>
      </c>
    </row>
    <row customHeight="1" ht="22.5">
      <c r="B30" s="163" t="s">
        <v>2741</v>
      </c>
    </row>
    <row r="32" customHeight="1" ht="11.25">
      <c r="A32" s="191"/>
      <c r="B32" s="192" t="s">
        <v>2742</v>
      </c>
    </row>
    <row customHeight="1" ht="14.25">
      <c r="A33" s="193">
        <v>1</v>
      </c>
      <c r="B33" s="194" t="s">
        <v>2743</v>
      </c>
    </row>
    <row customHeight="1" ht="14.25">
      <c r="A34" s="193">
        <v>2</v>
      </c>
      <c r="B34" s="194" t="s">
        <v>2744</v>
      </c>
    </row>
    <row customHeight="1" ht="11.25">
      <c r="B35" s="192" t="s">
        <v>2745</v>
      </c>
    </row>
    <row customHeight="1" ht="11.25">
      <c r="B36" s="194" t="s">
        <v>2746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BAC97-E338-A028-BA51-FFBC848F74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108</v>
      </c>
      <c r="E2" s="2238"/>
      <c r="F2" s="1628"/>
      <c r="G2" s="1623" t="s">
        <v>108</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АО "ДГК" СП "Биробиджанская ТЭЦ"</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104</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