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dgk33srv803.dgk.ru\Exchange\СП ХТЭЦ-2\Производственно-технический отдел\-=Обмен=-\2024\Отчеты\Раскрытие информации ... газа\2026_раскрытие\Приложение 4 (Формы с 1 по 5)\РИ за 04.2026г (Приложение 4)\"/>
    </mc:Choice>
  </mc:AlternateContent>
  <bookViews>
    <workbookView xWindow="0" yWindow="0" windowWidth="37650" windowHeight="13755" firstSheet="4" activeTab="4"/>
  </bookViews>
  <sheets>
    <sheet name="стр.1" sheetId="1" state="hidden" r:id="rId1"/>
    <sheet name="стр.2" sheetId="2" state="hidden" r:id="rId2"/>
    <sheet name="стр.3" sheetId="3" state="hidden" r:id="rId3"/>
    <sheet name="стр.4" sheetId="4" state="hidden" r:id="rId4"/>
    <sheet name="стр.5" sheetId="5" r:id="rId5"/>
  </sheets>
  <definedNames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3">стр.4!$A$1:$FE$15</definedName>
  </definedNames>
  <calcPr calcId="162913"/>
</workbook>
</file>

<file path=xl/calcChain.xml><?xml version="1.0" encoding="utf-8"?>
<calcChain xmlns="http://schemas.openxmlformats.org/spreadsheetml/2006/main">
  <c r="EL18" i="1" l="1"/>
  <c r="DR18" i="1" l="1"/>
  <c r="A9" i="3" l="1"/>
  <c r="CI7" i="3"/>
  <c r="DA18" i="1" l="1"/>
  <c r="Z16" i="3" l="1"/>
  <c r="CD8" i="5"/>
  <c r="AN8" i="5"/>
  <c r="DB8" i="5" s="1"/>
  <c r="BO14" i="4"/>
  <c r="CT14" i="4" s="1"/>
  <c r="A9" i="4"/>
  <c r="CN7" i="4"/>
  <c r="BR7" i="4"/>
  <c r="CI5" i="4"/>
  <c r="CI5" i="3"/>
  <c r="DR14" i="2"/>
  <c r="DA14" i="2"/>
  <c r="CJ14" i="2"/>
  <c r="AN14" i="2"/>
  <c r="W14" i="2"/>
  <c r="K16" i="3" s="1"/>
  <c r="F14" i="2"/>
  <c r="A9" i="2"/>
  <c r="CV7" i="2"/>
  <c r="BZ7" i="2"/>
  <c r="CI5" i="2"/>
  <c r="DZ14" i="4" l="1"/>
  <c r="EL14" i="2"/>
  <c r="BI8" i="5"/>
</calcChain>
</file>

<file path=xl/sharedStrings.xml><?xml version="1.0" encoding="utf-8"?>
<sst xmlns="http://schemas.openxmlformats.org/spreadsheetml/2006/main" count="136" uniqueCount="75">
  <si>
    <t>Приложение № 4</t>
  </si>
  <si>
    <t>к приказу ФАС России</t>
  </si>
  <si>
    <t>Форма 1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</si>
  <si>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</si>
  <si>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</si>
  <si>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>АО "Дальневосточная генерирующая компания"</t>
  </si>
  <si>
    <t>(наименование субъекта естественной монополии)</t>
  </si>
  <si>
    <t xml:space="preserve">в зонах входа на (за) </t>
  </si>
  <si>
    <t xml:space="preserve"> года</t>
  </si>
  <si>
    <t>(месяц)</t>
  </si>
  <si>
    <t>(период)</t>
  </si>
  <si>
    <t>№</t>
  </si>
  <si>
    <t>Наименование 
зоны входа</t>
  </si>
  <si>
    <t>Наименование магистрального трубопровода</t>
  </si>
  <si>
    <t>Точка 
входа</t>
  </si>
  <si>
    <t>Техническая мощность точки входа</t>
  </si>
  <si>
    <t>Поставщик, 
владелец газа</t>
  </si>
  <si>
    <t>Объемы газа в соответствии с поступившими заявками млн. м3</t>
  </si>
  <si>
    <t>Объемы газа в соответствии с удовлетворенными заявками млн. м3</t>
  </si>
  <si>
    <t>Фактическая мощность магистрального трубопровода в конце зоны входа млн. м3</t>
  </si>
  <si>
    <t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</si>
  <si>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</si>
  <si>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>Газопровод-отвод к предприятию ОАО «СК «Агроэнерго»</t>
  </si>
  <si>
    <t xml:space="preserve">11000 нм3/ч, </t>
  </si>
  <si>
    <t>АО "Газпром газораспределение Дальний Восток</t>
  </si>
  <si>
    <t>Форма 2</t>
  </si>
  <si>
    <t xml:space="preserve">в зонах выхода на (за) </t>
  </si>
  <si>
    <t>Наименование 
зоны выхода</t>
  </si>
  <si>
    <t>Точка 
выхода</t>
  </si>
  <si>
    <t>Техническая мощность точки выхода</t>
  </si>
  <si>
    <t>Потребитель, владелец газа</t>
  </si>
  <si>
    <t>Фактическая мощность магистрального трубопровода в начале зоны выхода млн. м3</t>
  </si>
  <si>
    <t>Свободная мощность магистрального трубопровода в точке выхода млн. м3</t>
  </si>
  <si>
    <t>11000 нм3/ч</t>
  </si>
  <si>
    <t>ООО «СКИФАГРО-ДВ»</t>
  </si>
  <si>
    <t>Форма 3</t>
  </si>
  <si>
    <t xml:space="preserve">между зонами входа и выхода на (за) </t>
  </si>
  <si>
    <t>Номер 
зоны 
выхода</t>
  </si>
  <si>
    <t>Номер и наименование зон входа</t>
  </si>
  <si>
    <t>…</t>
  </si>
  <si>
    <t>Y</t>
  </si>
  <si>
    <t>YY</t>
  </si>
  <si>
    <t>YYY</t>
  </si>
  <si>
    <t>Величина свободной мощности млн. м3</t>
  </si>
  <si>
    <t>Лимитирующий участок</t>
  </si>
  <si>
    <t>Величина свободной мощности</t>
  </si>
  <si>
    <t>1</t>
  </si>
  <si>
    <t>-</t>
  </si>
  <si>
    <t>Форма 4</t>
  </si>
  <si>
    <t xml:space="preserve">на (за) </t>
  </si>
  <si>
    <t>Зона входа в магистральный газопровод</t>
  </si>
  <si>
    <t>Зона выхода из магистрального газопровода</t>
  </si>
  <si>
    <t>Поставщик газа/
потребитель</t>
  </si>
  <si>
    <r>
      <t>Объемы газа в соответствии с поступившими заявками, млн.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</si>
  <si>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с удовлетворенными заявками, 
млн. м</t>
    </r>
    <r>
      <rPr>
        <vertAlign val="superscript"/>
        <sz val="9"/>
        <rFont val="Times New Roman"/>
        <family val="1"/>
        <charset val="204"/>
      </rPr>
      <t>3</t>
    </r>
  </si>
  <si>
    <r>
      <t>Свободная мощность магистральных трубопроводов, 
млн. м</t>
    </r>
    <r>
      <rPr>
        <vertAlign val="superscript"/>
        <sz val="9"/>
        <rFont val="Times New Roman"/>
        <family val="1"/>
        <charset val="204"/>
      </rPr>
      <t>3</t>
    </r>
  </si>
  <si>
    <t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</si>
  <si>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>АГРС-5, принадлежащая АО «ДГК»</t>
  </si>
  <si>
    <t>Итого:</t>
  </si>
  <si>
    <t>Форма 5</t>
  </si>
  <si>
    <t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</si>
  <si>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>Субъект 
Российской 
Федерации</t>
  </si>
  <si>
    <t>Наименование газораспределительной станции</t>
  </si>
  <si>
    <t>Проектная мощность (производительность) газораспределительной станции, тыс.м3/час</t>
  </si>
  <si>
    <t>Загрузка газораспределительной станции тыс.м3/час</t>
  </si>
  <si>
    <t>Суммарный объем газа по действующим техническим условиям на подключение, тыс.м3/час</t>
  </si>
  <si>
    <t>Наличие (дефицит) пропускной способности тыс.м3/час</t>
  </si>
  <si>
    <t>Срок мероприятий по увеличению пропускной способности</t>
  </si>
  <si>
    <t>Параметры увеличения</t>
  </si>
  <si>
    <t>Хабаровский край</t>
  </si>
  <si>
    <t>АГРС-5</t>
  </si>
  <si>
    <t>от 08.12.2022 № 960/22</t>
  </si>
  <si>
    <t>26</t>
  </si>
  <si>
    <t>Апрель</t>
  </si>
  <si>
    <t>1-30 апреля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</si>
</sst>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10" x14ac:knownFonts="1">
    <font>
      <sz val="10"/>
      <color theme="1"/>
      <name val="Arial Cyr"/>
    </font>
    <font>
      <sz val="12"/>
      <name val="Times New Roman"/>
      <family val="1"/>
      <charset val="204"/>
    </font>
    <font>
      <sz val="12"/>
      <color indexed="65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5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4.9989318521683403E-2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9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5" borderId="0" applyNumberFormat="0" applyBorder="0" applyProtection="0"/>
    <xf numFmtId="0" fontId="1" fillId="8" borderId="0" applyNumberFormat="0" applyBorder="0" applyProtection="0"/>
    <xf numFmtId="0" fontId="1" fillId="11" borderId="0" applyNumberFormat="0" applyBorder="0" applyProtection="0"/>
    <xf numFmtId="0" fontId="2" fillId="12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3" borderId="0" applyNumberFormat="0" applyBorder="0" applyProtection="0"/>
    <xf numFmtId="0" fontId="2" fillId="14" borderId="0" applyNumberFormat="0" applyBorder="0" applyProtection="0"/>
    <xf numFmtId="0" fontId="2" fillId="15" borderId="0" applyNumberFormat="0" applyBorder="0" applyProtection="0"/>
  </cellStyleXfs>
  <cellXfs count="64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49" fontId="6" fillId="0" borderId="8" xfId="0" applyNumberFormat="1" applyFont="1" applyBorder="1" applyAlignment="1">
      <alignment horizontal="center" vertical="top"/>
    </xf>
    <xf numFmtId="0" fontId="6" fillId="17" borderId="3" xfId="0" applyFont="1" applyFill="1" applyBorder="1" applyAlignment="1">
      <alignment horizontal="left" vertical="center" wrapText="1"/>
    </xf>
    <xf numFmtId="165" fontId="6" fillId="19" borderId="3" xfId="0" applyNumberFormat="1" applyFont="1" applyFill="1" applyBorder="1" applyAlignment="1">
      <alignment horizontal="center" vertical="center"/>
    </xf>
    <xf numFmtId="0" fontId="6" fillId="19" borderId="3" xfId="0" applyFont="1" applyFill="1" applyBorder="1" applyAlignment="1">
      <alignment horizontal="center" vertical="center"/>
    </xf>
    <xf numFmtId="0" fontId="6" fillId="18" borderId="3" xfId="0" applyFont="1" applyFill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top"/>
    </xf>
    <xf numFmtId="4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0" fontId="6" fillId="17" borderId="3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left"/>
    </xf>
    <xf numFmtId="49" fontId="6" fillId="0" borderId="6" xfId="0" applyNumberFormat="1" applyFont="1" applyBorder="1" applyAlignment="1">
      <alignment horizontal="right" vertical="top"/>
    </xf>
    <xf numFmtId="49" fontId="6" fillId="0" borderId="7" xfId="0" applyNumberFormat="1" applyFont="1" applyBorder="1" applyAlignment="1">
      <alignment horizontal="right" vertical="top"/>
    </xf>
    <xf numFmtId="0" fontId="6" fillId="18" borderId="6" xfId="0" applyFont="1" applyFill="1" applyBorder="1" applyAlignment="1">
      <alignment horizontal="center" vertical="top" wrapText="1"/>
    </xf>
    <xf numFmtId="0" fontId="6" fillId="18" borderId="7" xfId="0" applyFont="1" applyFill="1" applyBorder="1" applyAlignment="1">
      <alignment horizontal="center" vertical="top"/>
    </xf>
    <xf numFmtId="0" fontId="6" fillId="18" borderId="8" xfId="0" applyFont="1" applyFill="1" applyBorder="1" applyAlignment="1">
      <alignment horizontal="center" vertical="top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16" borderId="3" xfId="0" applyFont="1" applyFill="1" applyBorder="1" applyAlignment="1">
      <alignment horizontal="center" vertical="center"/>
    </xf>
    <xf numFmtId="0" fontId="6" fillId="16" borderId="3" xfId="0" applyFont="1" applyFill="1" applyBorder="1" applyAlignment="1">
      <alignment horizontal="left" vertical="center" wrapText="1"/>
    </xf>
    <xf numFmtId="2" fontId="6" fillId="0" borderId="3" xfId="0" applyNumberFormat="1" applyFont="1" applyBorder="1" applyAlignment="1">
      <alignment horizontal="justify" vertical="center"/>
    </xf>
    <xf numFmtId="49" fontId="6" fillId="0" borderId="3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E18"/>
  <sheetViews>
    <sheetView zoomScale="85" zoomScaleNormal="85" workbookViewId="0">
      <selection activeCell="DB8" sqref="DB8:DQ8"/>
    </sheetView>
  </sheetViews>
  <sheetFormatPr defaultColWidth="0.85546875" defaultRowHeight="15" x14ac:dyDescent="0.25"/>
  <cols>
    <col min="1" max="16384" width="0.85546875" style="1"/>
  </cols>
  <sheetData>
    <row r="1" spans="1:161" s="2" customFormat="1" ht="12.7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71</v>
      </c>
    </row>
    <row r="4" spans="1:161" s="2" customFormat="1" ht="12.7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spans="1:16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2</v>
      </c>
    </row>
    <row r="6" spans="1:161" s="2" customFormat="1" ht="12.7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161" s="2" customFormat="1" ht="12.7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pans="1:161" s="7" customFormat="1" ht="15.75" x14ac:dyDescent="0.25">
      <c r="A8" s="36" t="s">
        <v>3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</row>
    <row r="9" spans="1:161" s="7" customFormat="1" ht="15.75" x14ac:dyDescent="0.25"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CH9" s="9" t="s">
        <v>4</v>
      </c>
      <c r="CI9" s="37" t="s">
        <v>5</v>
      </c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</row>
    <row r="10" spans="1:161" s="10" customFormat="1" ht="11.25" customHeight="1" x14ac:dyDescent="0.2"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CI10" s="38" t="s">
        <v>6</v>
      </c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</row>
    <row r="11" spans="1:161" s="8" customFormat="1" ht="15" customHeight="1" x14ac:dyDescent="0.25">
      <c r="BY11" s="9" t="s">
        <v>7</v>
      </c>
      <c r="BZ11" s="39" t="s">
        <v>73</v>
      </c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40">
        <v>20</v>
      </c>
      <c r="CS11" s="40"/>
      <c r="CT11" s="40"/>
      <c r="CU11" s="40"/>
      <c r="CV11" s="41" t="s">
        <v>72</v>
      </c>
      <c r="CW11" s="41"/>
      <c r="CX11" s="41"/>
      <c r="CY11" s="41"/>
      <c r="CZ11" s="12" t="s">
        <v>8</v>
      </c>
      <c r="DA11" s="12"/>
      <c r="DB11" s="12"/>
      <c r="DC11" s="12"/>
    </row>
    <row r="12" spans="1:161" s="13" customFormat="1" ht="11.25" x14ac:dyDescent="0.2">
      <c r="BZ12" s="34" t="s">
        <v>9</v>
      </c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</row>
    <row r="13" spans="1:161" x14ac:dyDescent="0.25">
      <c r="A13" s="35" t="s">
        <v>74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</row>
    <row r="14" spans="1:161" s="13" customFormat="1" ht="11.25" x14ac:dyDescent="0.2">
      <c r="A14" s="34" t="s">
        <v>10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</row>
    <row r="15" spans="1:161" s="13" customFormat="1" ht="11.25" x14ac:dyDescent="0.2"/>
    <row r="16" spans="1:161" s="10" customFormat="1" ht="67.5" customHeight="1" x14ac:dyDescent="0.2">
      <c r="A16" s="29" t="s">
        <v>11</v>
      </c>
      <c r="B16" s="29"/>
      <c r="C16" s="29"/>
      <c r="D16" s="29"/>
      <c r="E16" s="29"/>
      <c r="F16" s="29" t="s">
        <v>12</v>
      </c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 t="s">
        <v>13</v>
      </c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 t="s">
        <v>14</v>
      </c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 t="s">
        <v>15</v>
      </c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 t="s">
        <v>16</v>
      </c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 t="s">
        <v>17</v>
      </c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 t="s">
        <v>18</v>
      </c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 t="s">
        <v>19</v>
      </c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 t="s">
        <v>20</v>
      </c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</row>
    <row r="17" spans="1:161" s="14" customFormat="1" ht="12" x14ac:dyDescent="0.2">
      <c r="A17" s="30">
        <v>1</v>
      </c>
      <c r="B17" s="31"/>
      <c r="C17" s="31"/>
      <c r="D17" s="31"/>
      <c r="E17" s="32"/>
      <c r="F17" s="33">
        <v>2</v>
      </c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>
        <v>3</v>
      </c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>
        <v>4</v>
      </c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>
        <v>5</v>
      </c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>
        <v>6</v>
      </c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>
        <v>7</v>
      </c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>
        <v>8</v>
      </c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>
        <v>9</v>
      </c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>
        <v>10</v>
      </c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</row>
    <row r="18" spans="1:161" s="15" customFormat="1" ht="381" customHeight="1" x14ac:dyDescent="0.2">
      <c r="A18" s="21"/>
      <c r="B18" s="22"/>
      <c r="C18" s="22"/>
      <c r="D18" s="22"/>
      <c r="E18" s="23"/>
      <c r="F18" s="24" t="s">
        <v>21</v>
      </c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6"/>
      <c r="W18" s="24" t="s">
        <v>22</v>
      </c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6"/>
      <c r="AN18" s="27" t="s">
        <v>21</v>
      </c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0" t="s">
        <v>23</v>
      </c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17" t="s">
        <v>24</v>
      </c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8">
        <v>2.7030000000000001E-3</v>
      </c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9">
        <f>CJ18</f>
        <v>2.7030000000000001E-3</v>
      </c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20">
        <f>0.011*24*30</f>
        <v>7.92</v>
      </c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19">
        <f>DR18-DA18-1.505214+0.002703</f>
        <v>6.4147859999999994</v>
      </c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</row>
  </sheetData>
  <mergeCells count="39">
    <mergeCell ref="A8:FE8"/>
    <mergeCell ref="CI9:EO9"/>
    <mergeCell ref="CI10:EO10"/>
    <mergeCell ref="BZ11:CQ11"/>
    <mergeCell ref="CR11:CU11"/>
    <mergeCell ref="CV11:CY11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A18:E18"/>
    <mergeCell ref="F18:V18"/>
    <mergeCell ref="W18:AM18"/>
    <mergeCell ref="AN18:AY18"/>
    <mergeCell ref="AZ18:BP18"/>
    <mergeCell ref="BQ18:CI18"/>
    <mergeCell ref="CJ18:CZ18"/>
    <mergeCell ref="DA18:DQ18"/>
    <mergeCell ref="DR18:EK18"/>
    <mergeCell ref="EL18:FE18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E14"/>
  <sheetViews>
    <sheetView workbookViewId="0">
      <selection activeCell="DB8" sqref="DB8:DQ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6" t="s">
        <v>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7" t="str">
        <f>стр.1!CI9</f>
        <v>АО "Дальневосточная генерирующая компания"</v>
      </c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8" t="s">
        <v>6</v>
      </c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</row>
    <row r="7" spans="1:161" s="8" customFormat="1" ht="15" customHeight="1" x14ac:dyDescent="0.25">
      <c r="BY7" s="9" t="s">
        <v>26</v>
      </c>
      <c r="BZ7" s="48" t="str">
        <f>стр.1!BZ11</f>
        <v>Апрель</v>
      </c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0">
        <v>20</v>
      </c>
      <c r="CS7" s="40"/>
      <c r="CT7" s="40"/>
      <c r="CU7" s="40"/>
      <c r="CV7" s="49" t="str">
        <f>стр.1!CV11</f>
        <v>26</v>
      </c>
      <c r="CW7" s="49"/>
      <c r="CX7" s="49"/>
      <c r="CY7" s="49"/>
      <c r="CZ7" s="12" t="s">
        <v>8</v>
      </c>
      <c r="DA7" s="12"/>
      <c r="DB7" s="12"/>
      <c r="DC7" s="12"/>
    </row>
    <row r="8" spans="1:161" s="13" customFormat="1" ht="11.25" x14ac:dyDescent="0.2">
      <c r="BZ8" s="34" t="s">
        <v>9</v>
      </c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</row>
    <row r="9" spans="1:161" x14ac:dyDescent="0.25">
      <c r="A9" s="47" t="str">
        <f>стр.1!A13</f>
        <v>1-30 апреля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</row>
    <row r="10" spans="1:161" s="13" customFormat="1" ht="11.25" x14ac:dyDescent="0.2">
      <c r="A10" s="34" t="s">
        <v>10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</row>
    <row r="11" spans="1:161" s="13" customFormat="1" ht="11.25" x14ac:dyDescent="0.2"/>
    <row r="12" spans="1:161" s="10" customFormat="1" ht="48.75" customHeight="1" x14ac:dyDescent="0.2">
      <c r="A12" s="29" t="s">
        <v>11</v>
      </c>
      <c r="B12" s="29"/>
      <c r="C12" s="29"/>
      <c r="D12" s="29"/>
      <c r="E12" s="29"/>
      <c r="F12" s="29" t="s">
        <v>27</v>
      </c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 t="s">
        <v>13</v>
      </c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 t="s">
        <v>28</v>
      </c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 t="s">
        <v>29</v>
      </c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 t="s">
        <v>30</v>
      </c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 t="s">
        <v>17</v>
      </c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 t="s">
        <v>18</v>
      </c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 t="s">
        <v>31</v>
      </c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 t="s">
        <v>32</v>
      </c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</row>
    <row r="13" spans="1:161" s="14" customFormat="1" ht="12" x14ac:dyDescent="0.2">
      <c r="A13" s="30">
        <v>1</v>
      </c>
      <c r="B13" s="31"/>
      <c r="C13" s="31"/>
      <c r="D13" s="31"/>
      <c r="E13" s="32"/>
      <c r="F13" s="33">
        <v>2</v>
      </c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>
        <v>3</v>
      </c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>
        <v>4</v>
      </c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>
        <v>5</v>
      </c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>
        <v>6</v>
      </c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>
        <v>7</v>
      </c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>
        <v>8</v>
      </c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>
        <v>9</v>
      </c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>
        <v>10</v>
      </c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</row>
    <row r="14" spans="1:161" s="15" customFormat="1" ht="59.25" customHeight="1" x14ac:dyDescent="0.2">
      <c r="A14" s="21"/>
      <c r="B14" s="22"/>
      <c r="C14" s="22"/>
      <c r="D14" s="22"/>
      <c r="E14" s="23"/>
      <c r="F14" s="44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6"/>
      <c r="W14" s="44" t="str">
        <f>стр.1!W18</f>
        <v>Газопровод-отвод к предприятию ОАО «СК «Агроэнерго»</v>
      </c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6"/>
      <c r="AN14" s="28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 t="s">
        <v>33</v>
      </c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42" t="s">
        <v>34</v>
      </c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20">
        <f>стр.1!CJ18</f>
        <v>2.7030000000000001E-3</v>
      </c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43">
        <f>стр.1!DA18</f>
        <v>2.7030000000000001E-3</v>
      </c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20">
        <f>стр.1!DR18</f>
        <v>7.92</v>
      </c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43">
        <f>стр.1!EL18</f>
        <v>6.4147859999999994</v>
      </c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</row>
  </sheetData>
  <mergeCells count="39">
    <mergeCell ref="A4:FE4"/>
    <mergeCell ref="CI5:EO5"/>
    <mergeCell ref="CI6:EO6"/>
    <mergeCell ref="BZ7:CQ7"/>
    <mergeCell ref="CR7:CU7"/>
    <mergeCell ref="CV7:CY7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A14:E14"/>
    <mergeCell ref="F14:V14"/>
    <mergeCell ref="W14:AM14"/>
    <mergeCell ref="AN14:AY14"/>
    <mergeCell ref="AZ14:BP14"/>
    <mergeCell ref="BQ14:CI14"/>
    <mergeCell ref="CJ14:CZ14"/>
    <mergeCell ref="DA14:DQ14"/>
    <mergeCell ref="DR14:EK14"/>
    <mergeCell ref="EL14:FE14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FE16"/>
  <sheetViews>
    <sheetView workbookViewId="0">
      <selection activeCell="DB8" sqref="DB8:DQ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35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6" t="s">
        <v>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7" t="str">
        <f>стр.1!CI9</f>
        <v>АО "Дальневосточная генерирующая компания"</v>
      </c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8" t="s">
        <v>6</v>
      </c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</row>
    <row r="7" spans="1:161" s="8" customFormat="1" ht="15" customHeight="1" x14ac:dyDescent="0.25">
      <c r="CH7" s="9" t="s">
        <v>36</v>
      </c>
      <c r="CI7" s="48" t="str">
        <f>стр.1!BZ11</f>
        <v>Апрель</v>
      </c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0">
        <v>20</v>
      </c>
      <c r="DB7" s="40"/>
      <c r="DC7" s="40"/>
      <c r="DD7" s="40"/>
      <c r="DE7" s="41" t="s">
        <v>72</v>
      </c>
      <c r="DF7" s="41"/>
      <c r="DG7" s="41"/>
      <c r="DH7" s="41"/>
      <c r="DI7" s="12" t="s">
        <v>8</v>
      </c>
      <c r="DJ7" s="12"/>
      <c r="DK7" s="12"/>
      <c r="DL7" s="12"/>
    </row>
    <row r="8" spans="1:161" s="13" customFormat="1" ht="11.25" x14ac:dyDescent="0.2">
      <c r="CI8" s="34" t="s">
        <v>9</v>
      </c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</row>
    <row r="9" spans="1:161" x14ac:dyDescent="0.25">
      <c r="A9" s="47" t="str">
        <f>стр.1!A13</f>
        <v>1-30 апреля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</row>
    <row r="10" spans="1:161" s="13" customFormat="1" ht="11.25" x14ac:dyDescent="0.2">
      <c r="A10" s="34" t="s">
        <v>10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</row>
    <row r="11" spans="1:161" s="13" customFormat="1" ht="11.25" x14ac:dyDescent="0.2"/>
    <row r="12" spans="1:161" s="10" customFormat="1" ht="12.75" customHeight="1" x14ac:dyDescent="0.2">
      <c r="A12" s="29" t="s">
        <v>37</v>
      </c>
      <c r="B12" s="29"/>
      <c r="C12" s="29"/>
      <c r="D12" s="29"/>
      <c r="E12" s="29"/>
      <c r="F12" s="29"/>
      <c r="G12" s="29"/>
      <c r="H12" s="29"/>
      <c r="I12" s="29"/>
      <c r="J12" s="29"/>
      <c r="K12" s="29" t="s">
        <v>27</v>
      </c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 t="s">
        <v>38</v>
      </c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</row>
    <row r="13" spans="1:161" s="10" customFormat="1" ht="13.5" customHeight="1" x14ac:dyDescent="0.2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55">
        <v>1</v>
      </c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7"/>
      <c r="BH13" s="55">
        <v>2</v>
      </c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7"/>
      <c r="CP13" s="55">
        <v>3</v>
      </c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7"/>
      <c r="DX13" s="29" t="s">
        <v>39</v>
      </c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</row>
    <row r="14" spans="1:161" s="10" customFormat="1" ht="13.5" customHeight="1" x14ac:dyDescent="0.2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55" t="s">
        <v>40</v>
      </c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7"/>
      <c r="BH14" s="55" t="s">
        <v>41</v>
      </c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7"/>
      <c r="CP14" s="55" t="s">
        <v>42</v>
      </c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7"/>
      <c r="DX14" s="29" t="s">
        <v>39</v>
      </c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</row>
    <row r="15" spans="1:161" s="10" customFormat="1" ht="46.5" customHeight="1" x14ac:dyDescent="0.2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 t="s">
        <v>43</v>
      </c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 t="s">
        <v>44</v>
      </c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 t="s">
        <v>45</v>
      </c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 t="s">
        <v>44</v>
      </c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 t="s">
        <v>45</v>
      </c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 t="s">
        <v>44</v>
      </c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 t="s">
        <v>45</v>
      </c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 t="s">
        <v>44</v>
      </c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</row>
    <row r="16" spans="1:161" s="14" customFormat="1" ht="74.25" customHeight="1" x14ac:dyDescent="0.2">
      <c r="A16" s="50" t="s">
        <v>46</v>
      </c>
      <c r="B16" s="51"/>
      <c r="C16" s="51"/>
      <c r="D16" s="51"/>
      <c r="E16" s="51"/>
      <c r="F16" s="51"/>
      <c r="G16" s="51"/>
      <c r="H16" s="51"/>
      <c r="I16" s="51"/>
      <c r="J16" s="16"/>
      <c r="K16" s="29" t="str">
        <f>стр.2!W14</f>
        <v>Газопровод-отвод к предприятию ОАО «СК «Агроэнерго»</v>
      </c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52">
        <f>стр.1!EL18</f>
        <v>6.4147859999999994</v>
      </c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4"/>
      <c r="AP16" s="33" t="s">
        <v>47</v>
      </c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29" t="s">
        <v>47</v>
      </c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33" t="s">
        <v>47</v>
      </c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 t="s">
        <v>47</v>
      </c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 t="s">
        <v>47</v>
      </c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 t="s">
        <v>47</v>
      </c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 t="s">
        <v>47</v>
      </c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</row>
  </sheetData>
  <mergeCells count="38">
    <mergeCell ref="A4:FE4"/>
    <mergeCell ref="CI5:EO5"/>
    <mergeCell ref="CI6:EO6"/>
    <mergeCell ref="CI7:CZ7"/>
    <mergeCell ref="DA7:DD7"/>
    <mergeCell ref="DE7:DH7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EN15:FE15"/>
    <mergeCell ref="A16:I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  <mergeCell ref="BH15:BW15"/>
    <mergeCell ref="BX15:CO15"/>
    <mergeCell ref="CP15:DE15"/>
    <mergeCell ref="DF15:DW15"/>
    <mergeCell ref="DX15:EM15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FE15"/>
  <sheetViews>
    <sheetView workbookViewId="0">
      <selection activeCell="DB8" sqref="DB8:DQ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48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6" t="s">
        <v>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7" t="str">
        <f>стр.1!CI9</f>
        <v>АО "Дальневосточная генерирующая компания"</v>
      </c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8" t="s">
        <v>6</v>
      </c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</row>
    <row r="7" spans="1:161" s="8" customFormat="1" ht="15" customHeight="1" x14ac:dyDescent="0.25">
      <c r="BQ7" s="9" t="s">
        <v>49</v>
      </c>
      <c r="BR7" s="48" t="str">
        <f>стр.1!BZ11</f>
        <v>Апрель</v>
      </c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0">
        <v>20</v>
      </c>
      <c r="CK7" s="40"/>
      <c r="CL7" s="40"/>
      <c r="CM7" s="40"/>
      <c r="CN7" s="49" t="str">
        <f>стр.1!CV11</f>
        <v>26</v>
      </c>
      <c r="CO7" s="49"/>
      <c r="CP7" s="49"/>
      <c r="CQ7" s="49"/>
      <c r="CR7" s="12" t="s">
        <v>8</v>
      </c>
      <c r="CV7" s="12"/>
      <c r="CW7" s="12"/>
      <c r="CX7" s="12"/>
    </row>
    <row r="8" spans="1:161" s="13" customFormat="1" ht="11.25" x14ac:dyDescent="0.2">
      <c r="BR8" s="34" t="s">
        <v>9</v>
      </c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</row>
    <row r="9" spans="1:161" x14ac:dyDescent="0.25">
      <c r="A9" s="47" t="str">
        <f>стр.1!A13</f>
        <v>1-30 апреля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</row>
    <row r="10" spans="1:161" s="13" customFormat="1" ht="11.25" x14ac:dyDescent="0.2">
      <c r="A10" s="34" t="s">
        <v>10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</row>
    <row r="11" spans="1:161" s="13" customFormat="1" ht="11.25" x14ac:dyDescent="0.2"/>
    <row r="12" spans="1:161" s="10" customFormat="1" ht="37.5" customHeight="1" x14ac:dyDescent="0.2">
      <c r="A12" s="29" t="s">
        <v>50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 t="s">
        <v>51</v>
      </c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 t="s">
        <v>52</v>
      </c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 t="s">
        <v>53</v>
      </c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 t="s">
        <v>54</v>
      </c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 t="s">
        <v>55</v>
      </c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</row>
    <row r="13" spans="1:161" s="14" customFormat="1" ht="12" x14ac:dyDescent="0.2">
      <c r="A13" s="33">
        <v>1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>
        <v>2</v>
      </c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>
        <v>3</v>
      </c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>
        <v>4</v>
      </c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>
        <v>5</v>
      </c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>
        <v>6</v>
      </c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</row>
    <row r="14" spans="1:161" s="15" customFormat="1" ht="123" customHeight="1" x14ac:dyDescent="0.2">
      <c r="A14" s="60" t="s">
        <v>56</v>
      </c>
      <c r="B14" s="60" t="s">
        <v>56</v>
      </c>
      <c r="C14" s="60" t="s">
        <v>56</v>
      </c>
      <c r="D14" s="60" t="s">
        <v>56</v>
      </c>
      <c r="E14" s="60" t="s">
        <v>56</v>
      </c>
      <c r="F14" s="60" t="s">
        <v>56</v>
      </c>
      <c r="G14" s="60" t="s">
        <v>56</v>
      </c>
      <c r="H14" s="60" t="s">
        <v>56</v>
      </c>
      <c r="I14" s="60" t="s">
        <v>56</v>
      </c>
      <c r="J14" s="60" t="s">
        <v>56</v>
      </c>
      <c r="K14" s="60" t="s">
        <v>56</v>
      </c>
      <c r="L14" s="60" t="s">
        <v>56</v>
      </c>
      <c r="M14" s="60" t="s">
        <v>56</v>
      </c>
      <c r="N14" s="60" t="s">
        <v>56</v>
      </c>
      <c r="O14" s="60" t="s">
        <v>56</v>
      </c>
      <c r="P14" s="60" t="s">
        <v>56</v>
      </c>
      <c r="Q14" s="60" t="s">
        <v>56</v>
      </c>
      <c r="R14" s="60" t="s">
        <v>56</v>
      </c>
      <c r="S14" s="60" t="s">
        <v>56</v>
      </c>
      <c r="T14" s="60" t="s">
        <v>56</v>
      </c>
      <c r="U14" s="60" t="s">
        <v>56</v>
      </c>
      <c r="V14" s="60" t="s">
        <v>56</v>
      </c>
      <c r="W14" s="60" t="s">
        <v>57</v>
      </c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42" t="s">
        <v>34</v>
      </c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20">
        <f>стр.1!CJ18</f>
        <v>2.7030000000000001E-3</v>
      </c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43">
        <f>BO14</f>
        <v>2.7030000000000001E-3</v>
      </c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20">
        <f>стр.1!EL18</f>
        <v>6.4147859999999994</v>
      </c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</row>
    <row r="15" spans="1:161" s="15" customFormat="1" ht="16.5" customHeight="1" x14ac:dyDescent="0.2">
      <c r="A15" s="28" t="s">
        <v>58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DZ14:FE14"/>
    <mergeCell ref="A15:V15"/>
    <mergeCell ref="W15:AR15"/>
    <mergeCell ref="AS15:BN15"/>
    <mergeCell ref="BO15:CS15"/>
    <mergeCell ref="CT15:DY15"/>
    <mergeCell ref="DZ15:FE15"/>
    <mergeCell ref="A14:V14"/>
    <mergeCell ref="W14:AR14"/>
    <mergeCell ref="AS14:BN14"/>
    <mergeCell ref="BO14:CS14"/>
    <mergeCell ref="CT14:DY14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FE9"/>
  <sheetViews>
    <sheetView tabSelected="1" workbookViewId="0">
      <selection activeCell="DB8" sqref="DB8:DQ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59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46.5" customHeight="1" x14ac:dyDescent="0.25">
      <c r="A4" s="63" t="s">
        <v>60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</row>
    <row r="5" spans="1:161" s="7" customFormat="1" ht="15.75" x14ac:dyDescent="0.25"/>
    <row r="6" spans="1:161" s="15" customFormat="1" ht="64.5" customHeight="1" x14ac:dyDescent="0.2">
      <c r="A6" s="27" t="s">
        <v>61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 t="s">
        <v>62</v>
      </c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 t="s">
        <v>63</v>
      </c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 t="s">
        <v>64</v>
      </c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 t="s">
        <v>65</v>
      </c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 t="s">
        <v>66</v>
      </c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 t="s">
        <v>67</v>
      </c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 t="s">
        <v>68</v>
      </c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</row>
    <row r="7" spans="1:161" s="14" customFormat="1" ht="12" x14ac:dyDescent="0.2">
      <c r="A7" s="33">
        <v>1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>
        <v>2</v>
      </c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>
        <v>3</v>
      </c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>
        <v>4</v>
      </c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>
        <v>5</v>
      </c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>
        <v>6</v>
      </c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>
        <v>7</v>
      </c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>
        <v>8</v>
      </c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</row>
    <row r="8" spans="1:161" s="15" customFormat="1" ht="12" x14ac:dyDescent="0.2">
      <c r="A8" s="27" t="s">
        <v>69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 t="s">
        <v>70</v>
      </c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62">
        <f>11</f>
        <v>11</v>
      </c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43">
        <f>стр.1!DR18-стр.1!EL18</f>
        <v>1.5052140000000005</v>
      </c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20">
        <f>0.0296129+3.86255</f>
        <v>3.8921629000000002</v>
      </c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>
        <f>AN8-CD8</f>
        <v>7.1078370999999994</v>
      </c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61" t="s">
        <v>47</v>
      </c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27" t="s">
        <v>47</v>
      </c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</row>
    <row r="9" spans="1:161" s="15" customFormat="1" ht="12" x14ac:dyDescent="0.2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ED9" s="61"/>
      <c r="EE9" s="61"/>
      <c r="EF9" s="61"/>
      <c r="EG9" s="61"/>
      <c r="EH9" s="61"/>
      <c r="EI9" s="61"/>
      <c r="EJ9" s="61"/>
      <c r="EK9" s="61"/>
      <c r="EL9" s="61"/>
      <c r="EM9" s="61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</row>
  </sheetData>
  <mergeCells count="33">
    <mergeCell ref="A4:FE4"/>
    <mergeCell ref="A6:R6"/>
    <mergeCell ref="S6:AM6"/>
    <mergeCell ref="AN6:BH6"/>
    <mergeCell ref="BI6:CC6"/>
    <mergeCell ref="CD6:DA6"/>
    <mergeCell ref="DB6:DQ6"/>
    <mergeCell ref="DR6:EM6"/>
    <mergeCell ref="EN6:FE6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7:R7"/>
    <mergeCell ref="S7:AM7"/>
    <mergeCell ref="AN7:BH7"/>
    <mergeCell ref="BI7:CC7"/>
    <mergeCell ref="CD7:DA7"/>
    <mergeCell ref="DB9:DQ9"/>
    <mergeCell ref="DR9:EM9"/>
    <mergeCell ref="EN9:FE9"/>
    <mergeCell ref="A9:R9"/>
    <mergeCell ref="S9:AM9"/>
    <mergeCell ref="AN9:BH9"/>
    <mergeCell ref="BI9:CC9"/>
    <mergeCell ref="CD9:DA9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стр.1</vt:lpstr>
      <vt:lpstr>стр.2</vt:lpstr>
      <vt:lpstr>стр.3</vt:lpstr>
      <vt:lpstr>стр.4</vt:lpstr>
      <vt:lpstr>стр.5</vt:lpstr>
      <vt:lpstr>стр.1!Область_печати</vt:lpstr>
      <vt:lpstr>стр.2!Область_печати</vt:lpstr>
      <vt:lpstr>стр.3!Область_печати</vt:lpstr>
      <vt:lpstr>стр.4!Область_печати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Савельева Александра Андреевна</cp:lastModifiedBy>
  <cp:revision>3</cp:revision>
  <dcterms:created xsi:type="dcterms:W3CDTF">2008-10-01T13:21:49Z</dcterms:created>
  <dcterms:modified xsi:type="dcterms:W3CDTF">2026-05-07T04:31:56Z</dcterms:modified>
</cp:coreProperties>
</file>