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/>
  </bookViews>
  <sheets>
    <sheet name="8 САХА" sheetId="1" r:id="rId1"/>
  </sheets>
  <definedNames>
    <definedName name="_xlnm._FilterDatabase" localSheetId="0" hidden="1">'8 САХА'!$A$19:$L$178</definedName>
  </definedNames>
  <calcPr calcId="162913"/>
</workbook>
</file>

<file path=xl/calcChain.xml><?xml version="1.0" encoding="utf-8"?>
<calcChain xmlns="http://schemas.openxmlformats.org/spreadsheetml/2006/main">
  <c r="K98" i="1" l="1"/>
  <c r="K100" i="1"/>
  <c r="E100" i="1"/>
  <c r="F100" i="1"/>
  <c r="G100" i="1"/>
  <c r="H100" i="1"/>
  <c r="I100" i="1"/>
  <c r="J100" i="1"/>
  <c r="D100" i="1"/>
  <c r="D24" i="1" l="1"/>
  <c r="D22" i="1" s="1"/>
  <c r="E24" i="1"/>
  <c r="E22" i="1" s="1"/>
  <c r="D34" i="1"/>
  <c r="D29" i="1" s="1"/>
  <c r="E34" i="1"/>
  <c r="E29" i="1" s="1"/>
  <c r="D40" i="1"/>
  <c r="E40" i="1"/>
  <c r="D53" i="1"/>
  <c r="E53" i="1"/>
  <c r="D57" i="1"/>
  <c r="E57" i="1"/>
  <c r="D63" i="1"/>
  <c r="E67" i="1"/>
  <c r="E63" i="1" s="1"/>
  <c r="D70" i="1"/>
  <c r="E70" i="1"/>
  <c r="D98" i="1"/>
  <c r="D97" i="1" s="1"/>
  <c r="E98" i="1"/>
  <c r="E97" i="1" s="1"/>
  <c r="D102" i="1"/>
  <c r="E102" i="1"/>
  <c r="D109" i="1"/>
  <c r="E109" i="1"/>
  <c r="D113" i="1"/>
  <c r="E113" i="1"/>
  <c r="D62" i="1" l="1"/>
  <c r="E105" i="1"/>
  <c r="E62" i="1"/>
  <c r="E39" i="1"/>
  <c r="D105" i="1"/>
  <c r="D39" i="1"/>
  <c r="E21" i="1"/>
  <c r="D21" i="1"/>
  <c r="D20" i="1" l="1"/>
  <c r="E20" i="1"/>
  <c r="K102" i="1"/>
  <c r="J102" i="1"/>
  <c r="I102" i="1"/>
  <c r="H102" i="1"/>
  <c r="G102" i="1"/>
  <c r="F102" i="1"/>
  <c r="F113" i="1" l="1"/>
  <c r="G113" i="1"/>
  <c r="H113" i="1"/>
  <c r="I113" i="1"/>
  <c r="J113" i="1"/>
  <c r="K113" i="1"/>
  <c r="F53" i="1" l="1"/>
  <c r="G53" i="1"/>
  <c r="H53" i="1"/>
  <c r="I53" i="1"/>
  <c r="J53" i="1"/>
  <c r="K53" i="1"/>
  <c r="F34" i="1"/>
  <c r="G34" i="1"/>
  <c r="H34" i="1"/>
  <c r="I34" i="1"/>
  <c r="J34" i="1"/>
  <c r="K34" i="1"/>
  <c r="K109" i="1" l="1"/>
  <c r="K105" i="1" s="1"/>
  <c r="J109" i="1"/>
  <c r="I109" i="1"/>
  <c r="H109" i="1"/>
  <c r="G109" i="1"/>
  <c r="F109" i="1"/>
  <c r="K97" i="1"/>
  <c r="J98" i="1"/>
  <c r="J97" i="1" s="1"/>
  <c r="I98" i="1"/>
  <c r="I97" i="1" s="1"/>
  <c r="H98" i="1"/>
  <c r="H97" i="1" s="1"/>
  <c r="G98" i="1"/>
  <c r="G97" i="1" s="1"/>
  <c r="F98" i="1"/>
  <c r="F97" i="1" s="1"/>
  <c r="K70" i="1"/>
  <c r="J70" i="1"/>
  <c r="I70" i="1"/>
  <c r="H70" i="1"/>
  <c r="G70" i="1"/>
  <c r="F70" i="1"/>
  <c r="K63" i="1"/>
  <c r="J63" i="1"/>
  <c r="I63" i="1"/>
  <c r="H63" i="1"/>
  <c r="G63" i="1"/>
  <c r="F63" i="1"/>
  <c r="K57" i="1"/>
  <c r="J57" i="1"/>
  <c r="I57" i="1"/>
  <c r="H57" i="1"/>
  <c r="G57" i="1"/>
  <c r="F57" i="1"/>
  <c r="K40" i="1"/>
  <c r="J40" i="1"/>
  <c r="J39" i="1" s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K39" i="1" l="1"/>
  <c r="H39" i="1"/>
  <c r="F21" i="1"/>
  <c r="H21" i="1"/>
  <c r="I21" i="1"/>
  <c r="J21" i="1"/>
  <c r="F39" i="1"/>
  <c r="K21" i="1"/>
  <c r="G39" i="1"/>
  <c r="H105" i="1"/>
  <c r="G105" i="1"/>
  <c r="I105" i="1"/>
  <c r="F105" i="1"/>
  <c r="J62" i="1"/>
  <c r="I62" i="1"/>
  <c r="H62" i="1"/>
  <c r="G62" i="1"/>
  <c r="F62" i="1"/>
  <c r="I39" i="1"/>
  <c r="J105" i="1"/>
  <c r="K62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<sst xmlns="http://schemas.openxmlformats.org/spreadsheetml/2006/main" count="670" uniqueCount="344">
  <si>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</si>
  <si>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</si>
  <si>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</si>
  <si>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</si>
  <si>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</si>
  <si>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</si>
  <si>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</si>
  <si>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</si>
  <si>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</si>
  <si>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</si>
  <si>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</si>
  <si>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</si>
  <si>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</si>
  <si>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</si>
  <si>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</si>
  <si>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</si>
  <si>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</si>
  <si>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</si>
  <si>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</si>
  <si>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</si>
  <si>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</si>
  <si>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</si>
  <si>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</si>
  <si>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</si>
  <si>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</si>
  <si>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</si>
  <si>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</si>
  <si>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</si>
  <si>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</si>
  <si>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</si>
  <si>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</si>
  <si>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</si>
  <si>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</si>
  <si>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</si>
  <si>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</si>
  <si>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</si>
  <si>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</si>
  <si>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</si>
  <si>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</si>
  <si>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</si>
  <si>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</si>
  <si>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</si>
  <si>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</si>
  <si>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</si>
  <si>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</si>
  <si>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</si>
  <si>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</si>
  <si>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</si>
  <si>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</si>
  <si>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</si>
  <si>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</si>
  <si>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</si>
  <si>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</si>
  <si>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</si>
  <si>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</si>
  <si>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</si>
  <si>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</si>
  <si>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</si>
  <si>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</si>
  <si>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</si>
  <si>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</si>
  <si>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</si>
  <si>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</si>
  <si>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</si>
  <si>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</si>
  <si>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</si>
  <si>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</si>
  <si>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</si>
  <si>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</si>
  <si>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</si>
  <si>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</si>
  <si>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</si>
  <si>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</si>
  <si>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</si>
  <si>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</si>
  <si>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</si>
  <si>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</si>
  <si>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</si>
  <si>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</si>
  <si>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</si>
  <si>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</si>
  <si>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</si>
  <si>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</si>
  <si>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</si>
  <si>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</si>
  <si>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</si>
  <si>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</si>
  <si>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</si>
  <si>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</si>
  <si>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</si>
  <si>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</si>
  <si>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</si>
  <si>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</si>
  <si>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</si>
  <si>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</si>
  <si>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</si>
  <si>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</si>
  <si>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</si>
  <si>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</si>
  <si>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</si>
  <si>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</si>
  <si>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</si>
  <si>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</si>
  <si>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</si>
  <si>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</si>
  <si>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</si>
  <si>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</si>
  <si>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</si>
  <si>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</si>
  <si>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</si>
  <si>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</si>
  <si>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</si>
  <si>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</si>
  <si>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</si>
  <si>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</si>
  <si>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</si>
  <si>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</si>
  <si>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</si>
  <si>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</si>
  <si>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</si>
  <si>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</si>
  <si>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</si>
  <si>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</si>
  <si>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</si>
  <si>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</si>
  <si>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</si>
  <si>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</si>
  <si>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</si>
  <si>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</si>
  <si>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</si>
  <si>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</si>
  <si>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</si>
  <si>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</si>
  <si>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</si>
  <si>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</si>
  <si>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</si>
  <si>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</si>
  <si>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</si>
  <si>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</si>
  <si>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</si>
  <si>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</si>
  <si>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</si>
  <si>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</si>
  <si>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</si>
  <si>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</si>
  <si>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</si>
  <si>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</si>
  <si>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</si>
  <si>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</si>
  <si>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</si>
  <si>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</si>
  <si>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</si>
  <si>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</si>
  <si>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</si>
  <si>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</si>
  <si>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</si>
  <si>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</si>
  <si>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</si>
  <si>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</si>
  <si>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</si>
  <si>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</si>
  <si>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</si>
  <si>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</si>
  <si>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</si>
  <si>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</si>
  <si>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</si>
  <si>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</si>
  <si>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</si>
  <si>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</si>
  <si>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</si>
  <si>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</si>
  <si>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</si>
  <si>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</si>
  <si>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</si>
  <si>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</si>
  <si>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</si>
  <si>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</si>
  <si>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</si>
  <si>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</si>
  <si>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</si>
  <si>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</si>
  <si>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</si>
  <si>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</si>
  <si>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</si>
  <si>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</si>
  <si>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</si>
  <si>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</si>
  <si>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</si>
  <si>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</si>
  <si>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</si>
  <si>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</si>
  <si>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</si>
  <si>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</si>
  <si>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</si>
  <si>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</si>
  <si>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</si>
  <si>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</si>
  <si>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</si>
  <si>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</si>
  <si>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</si>
  <si>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</si>
  <si>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</si>
  <si>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</si>
  <si>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</si>
  <si>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</si>
  <si>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</si>
  <si>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</si>
  <si>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</si>
  <si>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</si>
  <si>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</si>
  <si>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</si>
  <si>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</si>
  <si>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</si>
  <si>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</si>
  <si>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</si>
  <si>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</si>
  <si>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</si>
  <si>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</si>
  <si>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</si>
  <si>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</si>
  <si>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</si>
  <si>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</si>
  <si>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</si>
  <si>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</si>
  <si>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</si>
  <si>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</si>
  <si>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</si>
  <si>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</si>
  <si>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</si>
  <si>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</si>
  <si>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</si>
  <si>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</si>
  <si>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</si>
  <si>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</si>
  <si>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</si>
  <si>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</si>
  <si>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</si>
  <si>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</si>
  <si>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</si>
  <si>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</si>
  <si>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</si>
  <si>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</si>
  <si>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</si>
  <si>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</si>
  <si>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</si>
  <si>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</si>
  <si>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</si>
  <si>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</si>
  <si>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</si>
  <si>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</si>
  <si>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</si>
  <si>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</si>
  <si>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</si>
  <si>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</si>
  <si>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</si>
  <si>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</si>
  <si>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</si>
  <si>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</si>
  <si>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энергооборудования энергоблоков ст. №2, ст. №3 НГРЭС</t>
  </si>
  <si>
    <t>K_505-НГ-94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</si>
  <si>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</si>
  <si>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</si>
  <si>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</si>
  <si>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</si>
  <si>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</si>
  <si>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</si>
  <si>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</si>
  <si>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</si>
  <si>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</si>
  <si>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</si>
  <si>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</si>
  <si>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</si>
  <si>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</si>
  <si>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оборудования каналов связи и передачи данных, НГРЭС, 1 шт.</t>
  </si>
  <si>
    <t>K_505-НГ-24-77</t>
  </si>
  <si>
    <t>K_505-НГ-24-78</t>
  </si>
  <si>
    <t>Покупка серверного оборудования НГРЭС, 2 шт.</t>
  </si>
  <si>
    <t>K_505-НГ-24-104</t>
  </si>
  <si>
    <t>Покупка мини-погрузчика, ЧТЭЦ 1 шт</t>
  </si>
  <si>
    <t>K_505-НГ-24-72</t>
  </si>
  <si>
    <t>Покупка автобуса вместимостью 100 чел.,НГРЭС, 2 шт</t>
  </si>
  <si>
    <t>K_505-НГ-24-80</t>
  </si>
  <si>
    <t>Покупка самосвала г/п 12 тн, НГРЭС, 1 шт.</t>
  </si>
  <si>
    <t>K_505-НГ-24-81</t>
  </si>
  <si>
    <t>Покупка легкового автомобиля УАЗ, HГРЭС, 2 шт</t>
  </si>
  <si>
    <t>K_505-НГ-24-83</t>
  </si>
  <si>
    <t>Покупка автомобиля ассенизационного типа, НГРЭС 1 шт.</t>
  </si>
  <si>
    <t>K_505-НГ-24-84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</si>
  <si>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</si>
  <si>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</si>
  <si>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</si>
  <si>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</si>
  <si>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</si>
  <si>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</si>
  <si>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</si>
  <si>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</si>
  <si>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</si>
  <si>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</si>
  <si>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двухканального шумомера, НГРЭС 1 шт.</t>
  </si>
  <si>
    <t>K_505-НГ-24-85</t>
  </si>
  <si>
    <t>Покупка виброметра, НГРЭС 1 шт.</t>
  </si>
  <si>
    <t>K_505-НГ-24-86</t>
  </si>
  <si>
    <t>Покупка комплект для отбора проб в подмасочном пространстве сварщика, НГРЭС 1 шт.</t>
  </si>
  <si>
    <t>K_505-НГ-24-87</t>
  </si>
  <si>
    <t>Покупка экскаватора ёмкостью ковша 0,5м3, НГРЭС 1 шт.</t>
  </si>
  <si>
    <t>K_505-НГ-24-88</t>
  </si>
  <si>
    <t>Покупка системы бесперебойного питания, НГРЭС, 1 шт.</t>
  </si>
  <si>
    <t>K_505-НГ-24-89</t>
  </si>
  <si>
    <t>Покупка системы кондиционирования воздуха в ОВК, ОРУ, ЧТЭЦ, НГВК, 1 шт.</t>
  </si>
  <si>
    <t>K_505-НГ-24-90</t>
  </si>
  <si>
    <t>K_505-НГ-24-91</t>
  </si>
  <si>
    <t>K_505-НГ-24-92</t>
  </si>
  <si>
    <t>K_505-НГ-24-93</t>
  </si>
  <si>
    <t>K_505-НГ-24-94</t>
  </si>
  <si>
    <t>K_505-НГ-24-95</t>
  </si>
  <si>
    <t>K_505-НГ-24-96</t>
  </si>
  <si>
    <t>K_505-НГ-24-97</t>
  </si>
  <si>
    <t>K_505-НГ-24-98</t>
  </si>
  <si>
    <t>K_505-НГ-24-99</t>
  </si>
  <si>
    <t>K_505-НГ-24-100</t>
  </si>
  <si>
    <t>K_505-НГ-24-101</t>
  </si>
  <si>
    <t>K_505-НГ-24-102</t>
  </si>
  <si>
    <t>K_505-НГ-24-103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</si>
  <si>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</si>
  <si>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</si>
  <si>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</si>
  <si>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комплекта оборудования сети телефонной связи, НГРЭС, 1 шт.</t>
  </si>
  <si>
    <t>Покупка проборазделочной машины МПЛ-300, НГРЭС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</si>
  <si>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</si>
  <si>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</si>
  <si>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</si>
  <si>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</si>
  <si>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</si>
  <si>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</si>
  <si>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динамическиого твердомера ТКМ-359С,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</si>
  <si>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</si>
  <si>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</si>
  <si>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</si>
  <si>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</si>
  <si>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</si>
  <si>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киловольтметра С-197М, ЧТЭЦ, 1 шт.</t>
  </si>
  <si>
    <t>K_505-НГ-100</t>
  </si>
  <si>
    <t>K_505-НГ-95</t>
  </si>
  <si>
    <t>Строительство 5-й очереди магистральных тепловых сетей  НГРЭС – г. Нерюнгри (протяженность - 11,133 км в 2 нитки Ду 800мм)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</si>
</sst>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7" fillId="0" borderId="0" xfId="1" applyFont="1" applyFill="1"/>
    <xf numFmtId="0" fontId="7" fillId="0" borderId="0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top" wrapText="1"/>
    </xf>
    <xf numFmtId="0" fontId="1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164" fontId="1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1" applyNumberFormat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49" fontId="18" fillId="0" borderId="2" xfId="4" applyNumberFormat="1" applyFont="1" applyFill="1" applyBorder="1" applyAlignment="1">
      <alignment horizontal="center" vertical="center"/>
    </xf>
    <xf numFmtId="0" fontId="18" fillId="0" borderId="2" xfId="4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center" vertical="center"/>
    </xf>
    <xf numFmtId="4" fontId="18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vertical="center"/>
    </xf>
    <xf numFmtId="0" fontId="18" fillId="0" borderId="2" xfId="4" applyFont="1" applyFill="1" applyBorder="1" applyAlignment="1">
      <alignment horizontal="center" wrapText="1"/>
    </xf>
    <xf numFmtId="4" fontId="18" fillId="0" borderId="2" xfId="1" applyNumberFormat="1" applyFont="1" applyFill="1" applyBorder="1" applyAlignment="1">
      <alignment horizontal="center" vertical="center"/>
    </xf>
    <xf numFmtId="4" fontId="1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1" applyNumberFormat="1" applyFont="1" applyFill="1" applyBorder="1" applyAlignment="1">
      <alignment horizontal="left" vertical="center"/>
    </xf>
    <xf numFmtId="0" fontId="16" fillId="0" borderId="2" xfId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18" fillId="0" borderId="2" xfId="4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12" fillId="0" borderId="2" xfId="5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43" fontId="8" fillId="0" borderId="0" xfId="4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164" fontId="19" fillId="0" borderId="2" xfId="6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tabSelected="1" view="pageBreakPreview" zoomScaleNormal="80" zoomScaleSheetLayoutView="100" workbookViewId="0">
      <pane xSplit="3" ySplit="20" topLeftCell="H168" activePane="bottomRight" state="frozen"/>
      <selection pane="topRight" activeCell="D1" sqref="D1"/>
      <selection pane="bottomLeft" activeCell="A21" sqref="A21"/>
      <selection pane="bottomRight" activeCell="J170" sqref="J170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8"/>
  </cols>
  <sheetData>
    <row r="1" spans="1:12" s="28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8" customFormat="1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3" t="s">
        <v>1</v>
      </c>
    </row>
    <row r="3" spans="1:12" s="28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8" customFormat="1" ht="15" customHeigh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28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8" customFormat="1" ht="15" customHeight="1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s="28" customFormat="1" ht="15" customHeight="1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s="28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8" customFormat="1" ht="15" customHeight="1" x14ac:dyDescent="0.25">
      <c r="A9" s="41" t="s">
        <v>257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s="28" customFormat="1" ht="15" customHeight="1" x14ac:dyDescent="0.25">
      <c r="A10" s="6"/>
      <c r="B10" s="5"/>
      <c r="C10" s="6"/>
      <c r="D10" s="24"/>
      <c r="E10" s="24"/>
      <c r="F10" s="24"/>
      <c r="G10" s="24"/>
      <c r="H10" s="24"/>
      <c r="I10" s="24"/>
      <c r="J10" s="24"/>
      <c r="K10" s="24"/>
      <c r="L10" s="6"/>
    </row>
    <row r="11" spans="1:12" s="28" customFormat="1" ht="1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s="28" customFormat="1" ht="15" customHeight="1" x14ac:dyDescent="0.25">
      <c r="A12" s="37" t="s">
        <v>109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2" s="28" customFormat="1" ht="15" customHeight="1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s="28" customFormat="1" ht="15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s="28" customFormat="1" ht="15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5"/>
      <c r="K15" s="35"/>
      <c r="L15" s="36" t="s">
        <v>11</v>
      </c>
    </row>
    <row r="16" spans="1:12" s="28" customFormat="1" ht="15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</row>
    <row r="17" spans="1:12" s="28" customFormat="1" x14ac:dyDescent="0.25">
      <c r="A17" s="35"/>
      <c r="B17" s="35"/>
      <c r="C17" s="35"/>
      <c r="D17" s="43" t="s">
        <v>12</v>
      </c>
      <c r="E17" s="43"/>
      <c r="F17" s="43"/>
      <c r="G17" s="43"/>
      <c r="H17" s="43" t="s">
        <v>13</v>
      </c>
      <c r="I17" s="43"/>
      <c r="J17" s="35" t="s">
        <v>14</v>
      </c>
      <c r="K17" s="35"/>
      <c r="L17" s="36"/>
    </row>
    <row r="18" spans="1:12" s="28" customFormat="1" ht="31.5" x14ac:dyDescent="0.25">
      <c r="A18" s="35"/>
      <c r="B18" s="35"/>
      <c r="C18" s="35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36"/>
    </row>
    <row r="19" spans="1:12" s="28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110</v>
      </c>
      <c r="I19" s="10" t="s">
        <v>111</v>
      </c>
      <c r="J19" s="10" t="s">
        <v>112</v>
      </c>
      <c r="K19" s="10" t="s">
        <v>113</v>
      </c>
      <c r="L19" s="10" t="s">
        <v>25</v>
      </c>
    </row>
    <row r="20" spans="1:12" s="28" customFormat="1" ht="18.75" x14ac:dyDescent="0.25">
      <c r="A20" s="14" t="s">
        <v>119</v>
      </c>
      <c r="B20" s="15" t="s">
        <v>26</v>
      </c>
      <c r="C20" s="11" t="s">
        <v>27</v>
      </c>
      <c r="D20" s="12">
        <f t="shared" ref="D20:K20" si="0">D21+D39+D62+D97+D105+D112+D113</f>
        <v>0</v>
      </c>
      <c r="E20" s="12">
        <f t="shared" si="0"/>
        <v>4985.38</v>
      </c>
      <c r="F20" s="12">
        <f t="shared" si="0"/>
        <v>0</v>
      </c>
      <c r="G20" s="12">
        <f t="shared" si="0"/>
        <v>1181</v>
      </c>
      <c r="H20" s="12">
        <f t="shared" si="0"/>
        <v>0</v>
      </c>
      <c r="I20" s="12">
        <f t="shared" si="0"/>
        <v>6999</v>
      </c>
      <c r="J20" s="12">
        <f t="shared" si="0"/>
        <v>0</v>
      </c>
      <c r="K20" s="12">
        <f t="shared" si="0"/>
        <v>0</v>
      </c>
      <c r="L20" s="25" t="s">
        <v>28</v>
      </c>
    </row>
    <row r="21" spans="1:12" s="28" customFormat="1" ht="31.5" x14ac:dyDescent="0.25">
      <c r="A21" s="14" t="s">
        <v>120</v>
      </c>
      <c r="B21" s="15" t="s">
        <v>29</v>
      </c>
      <c r="C21" s="13" t="s">
        <v>27</v>
      </c>
      <c r="D21" s="12">
        <f t="shared" ref="D21:K21" si="1">D22+D26+D29+D38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28" customFormat="1" ht="63" x14ac:dyDescent="0.25">
      <c r="A22" s="14" t="s">
        <v>21</v>
      </c>
      <c r="B22" s="15" t="s">
        <v>31</v>
      </c>
      <c r="C22" s="13" t="s">
        <v>27</v>
      </c>
      <c r="D22" s="12">
        <f t="shared" ref="D22:K22" si="2">SUM(D23,D24)</f>
        <v>0</v>
      </c>
      <c r="E22" s="12">
        <f t="shared" si="2"/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28" customFormat="1" ht="18.75" x14ac:dyDescent="0.25">
      <c r="A23" s="14" t="s">
        <v>30</v>
      </c>
      <c r="B23" s="15" t="s">
        <v>250</v>
      </c>
      <c r="C23" s="13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 t="s">
        <v>28</v>
      </c>
    </row>
    <row r="24" spans="1:12" s="28" customFormat="1" ht="18.75" x14ac:dyDescent="0.25">
      <c r="A24" s="14" t="s">
        <v>35</v>
      </c>
      <c r="B24" s="15" t="s">
        <v>251</v>
      </c>
      <c r="C24" s="13" t="s">
        <v>27</v>
      </c>
      <c r="D24" s="12">
        <f>D25</f>
        <v>0</v>
      </c>
      <c r="E24" s="12">
        <f t="shared" ref="E24:K24" si="3">E25</f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 t="s">
        <v>28</v>
      </c>
    </row>
    <row r="25" spans="1:12" s="28" customFormat="1" ht="31.5" x14ac:dyDescent="0.25">
      <c r="A25" s="17" t="s">
        <v>35</v>
      </c>
      <c r="B25" s="27" t="s">
        <v>139</v>
      </c>
      <c r="C25" s="33" t="s">
        <v>34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 t="s">
        <v>144</v>
      </c>
    </row>
    <row r="26" spans="1:12" s="28" customFormat="1" ht="47.25" x14ac:dyDescent="0.25">
      <c r="A26" s="14" t="s">
        <v>22</v>
      </c>
      <c r="B26" s="15" t="s">
        <v>36</v>
      </c>
      <c r="C26" s="13" t="s">
        <v>27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 t="s">
        <v>28</v>
      </c>
    </row>
    <row r="27" spans="1:12" s="28" customFormat="1" ht="31.5" x14ac:dyDescent="0.25">
      <c r="A27" s="14" t="s">
        <v>46</v>
      </c>
      <c r="B27" s="15" t="s">
        <v>37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28" customFormat="1" ht="31.5" x14ac:dyDescent="0.25">
      <c r="A28" s="14" t="s">
        <v>252</v>
      </c>
      <c r="B28" s="15" t="s">
        <v>37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28" customFormat="1" ht="31.5" x14ac:dyDescent="0.25">
      <c r="A29" s="14" t="s">
        <v>23</v>
      </c>
      <c r="B29" s="15" t="s">
        <v>38</v>
      </c>
      <c r="C29" s="13" t="s">
        <v>27</v>
      </c>
      <c r="D29" s="12">
        <f>D30+D31+D32+D33+D34</f>
        <v>0</v>
      </c>
      <c r="E29" s="12">
        <f t="shared" ref="E29:K29" si="4">E30+E31+E32+E33+E34</f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 t="s">
        <v>28</v>
      </c>
    </row>
    <row r="30" spans="1:12" s="28" customFormat="1" ht="63" x14ac:dyDescent="0.25">
      <c r="A30" s="14" t="s">
        <v>71</v>
      </c>
      <c r="B30" s="15" t="s">
        <v>39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28" customFormat="1" ht="63" x14ac:dyDescent="0.25">
      <c r="A31" s="14" t="s">
        <v>76</v>
      </c>
      <c r="B31" s="15" t="s">
        <v>40</v>
      </c>
      <c r="C31" s="13" t="s">
        <v>27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 t="s">
        <v>28</v>
      </c>
    </row>
    <row r="32" spans="1:12" s="28" customFormat="1" ht="47.25" x14ac:dyDescent="0.25">
      <c r="A32" s="14" t="s">
        <v>78</v>
      </c>
      <c r="B32" s="15" t="s">
        <v>41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28" customFormat="1" ht="78.75" x14ac:dyDescent="0.25">
      <c r="A33" s="14" t="s">
        <v>80</v>
      </c>
      <c r="B33" s="15" t="s">
        <v>42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28" customFormat="1" ht="63" x14ac:dyDescent="0.25">
      <c r="A34" s="14" t="s">
        <v>121</v>
      </c>
      <c r="B34" s="15" t="s">
        <v>43</v>
      </c>
      <c r="C34" s="13" t="s">
        <v>27</v>
      </c>
      <c r="D34" s="12">
        <f>SUM(D35:D37)</f>
        <v>0</v>
      </c>
      <c r="E34" s="12">
        <f t="shared" ref="E34:K34" si="5">SUM(E35:E37)</f>
        <v>0</v>
      </c>
      <c r="F34" s="12">
        <f t="shared" si="5"/>
        <v>0</v>
      </c>
      <c r="G34" s="12">
        <f t="shared" si="5"/>
        <v>0</v>
      </c>
      <c r="H34" s="12">
        <f t="shared" si="5"/>
        <v>0</v>
      </c>
      <c r="I34" s="12">
        <f t="shared" si="5"/>
        <v>0</v>
      </c>
      <c r="J34" s="12">
        <f t="shared" si="5"/>
        <v>0</v>
      </c>
      <c r="K34" s="12">
        <f t="shared" si="5"/>
        <v>0</v>
      </c>
      <c r="L34" s="12" t="s">
        <v>28</v>
      </c>
    </row>
    <row r="35" spans="1:12" s="28" customFormat="1" ht="47.25" x14ac:dyDescent="0.25">
      <c r="A35" s="17" t="s">
        <v>121</v>
      </c>
      <c r="B35" s="27" t="s">
        <v>247</v>
      </c>
      <c r="C35" s="26" t="s">
        <v>199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144</v>
      </c>
    </row>
    <row r="36" spans="1:12" s="28" customFormat="1" ht="47.25" x14ac:dyDescent="0.25">
      <c r="A36" s="17" t="s">
        <v>121</v>
      </c>
      <c r="B36" s="27" t="s">
        <v>248</v>
      </c>
      <c r="C36" s="26" t="s">
        <v>200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144</v>
      </c>
    </row>
    <row r="37" spans="1:12" s="28" customFormat="1" ht="63" x14ac:dyDescent="0.25">
      <c r="A37" s="17" t="s">
        <v>121</v>
      </c>
      <c r="B37" s="27" t="s">
        <v>249</v>
      </c>
      <c r="C37" s="26" t="s">
        <v>201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 t="s">
        <v>144</v>
      </c>
    </row>
    <row r="38" spans="1:12" s="28" customFormat="1" ht="31.5" x14ac:dyDescent="0.25">
      <c r="A38" s="14" t="s">
        <v>24</v>
      </c>
      <c r="B38" s="15" t="s">
        <v>44</v>
      </c>
      <c r="C38" s="13" t="s">
        <v>27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 t="s">
        <v>28</v>
      </c>
    </row>
    <row r="39" spans="1:12" s="28" customFormat="1" ht="47.25" x14ac:dyDescent="0.25">
      <c r="A39" s="14" t="s">
        <v>122</v>
      </c>
      <c r="B39" s="15" t="s">
        <v>45</v>
      </c>
      <c r="C39" s="13" t="s">
        <v>27</v>
      </c>
      <c r="D39" s="12">
        <f t="shared" ref="D39:K39" si="6">D40+D53+D55+D57</f>
        <v>0</v>
      </c>
      <c r="E39" s="12">
        <f t="shared" si="6"/>
        <v>2486.38</v>
      </c>
      <c r="F39" s="12">
        <f t="shared" si="6"/>
        <v>0</v>
      </c>
      <c r="G39" s="12">
        <f t="shared" si="6"/>
        <v>1181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 t="s">
        <v>28</v>
      </c>
    </row>
    <row r="40" spans="1:12" s="28" customFormat="1" ht="31.5" x14ac:dyDescent="0.25">
      <c r="A40" s="14" t="s">
        <v>110</v>
      </c>
      <c r="B40" s="15" t="s">
        <v>47</v>
      </c>
      <c r="C40" s="13" t="s">
        <v>27</v>
      </c>
      <c r="D40" s="12">
        <f t="shared" ref="D40:K40" si="7">SUM(D41:D52)</f>
        <v>0</v>
      </c>
      <c r="E40" s="12">
        <f t="shared" si="7"/>
        <v>2486.38</v>
      </c>
      <c r="F40" s="12">
        <f t="shared" si="7"/>
        <v>0</v>
      </c>
      <c r="G40" s="12">
        <f t="shared" si="7"/>
        <v>1181</v>
      </c>
      <c r="H40" s="12">
        <f t="shared" si="7"/>
        <v>0</v>
      </c>
      <c r="I40" s="12">
        <f t="shared" si="7"/>
        <v>0</v>
      </c>
      <c r="J40" s="12">
        <f t="shared" si="7"/>
        <v>0</v>
      </c>
      <c r="K40" s="12">
        <f t="shared" si="7"/>
        <v>0</v>
      </c>
      <c r="L40" s="12" t="s">
        <v>28</v>
      </c>
    </row>
    <row r="41" spans="1:12" s="28" customFormat="1" ht="18.75" x14ac:dyDescent="0.25">
      <c r="A41" s="17" t="s">
        <v>110</v>
      </c>
      <c r="B41" s="27" t="s">
        <v>48</v>
      </c>
      <c r="C41" s="33" t="s">
        <v>49</v>
      </c>
      <c r="D41" s="16">
        <v>0</v>
      </c>
      <c r="E41" s="16">
        <v>641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197</v>
      </c>
    </row>
    <row r="42" spans="1:12" s="28" customFormat="1" ht="18.75" x14ac:dyDescent="0.25">
      <c r="A42" s="17" t="s">
        <v>110</v>
      </c>
      <c r="B42" s="27" t="s">
        <v>50</v>
      </c>
      <c r="C42" s="33" t="s">
        <v>51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144</v>
      </c>
    </row>
    <row r="43" spans="1:12" s="28" customFormat="1" ht="18.75" x14ac:dyDescent="0.25">
      <c r="A43" s="17" t="s">
        <v>110</v>
      </c>
      <c r="B43" s="27" t="s">
        <v>52</v>
      </c>
      <c r="C43" s="33" t="s">
        <v>53</v>
      </c>
      <c r="D43" s="16">
        <v>0</v>
      </c>
      <c r="E43" s="16">
        <v>1338.38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197</v>
      </c>
    </row>
    <row r="44" spans="1:12" s="28" customFormat="1" ht="18.75" x14ac:dyDescent="0.25">
      <c r="A44" s="17" t="s">
        <v>110</v>
      </c>
      <c r="B44" s="27" t="s">
        <v>54</v>
      </c>
      <c r="C44" s="33" t="s">
        <v>55</v>
      </c>
      <c r="D44" s="16">
        <v>0</v>
      </c>
      <c r="E44" s="16">
        <v>507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 t="s">
        <v>197</v>
      </c>
    </row>
    <row r="45" spans="1:12" s="28" customFormat="1" ht="18.75" x14ac:dyDescent="0.25">
      <c r="A45" s="17" t="s">
        <v>110</v>
      </c>
      <c r="B45" s="27" t="s">
        <v>56</v>
      </c>
      <c r="C45" s="26" t="s">
        <v>118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 t="s">
        <v>144</v>
      </c>
    </row>
    <row r="46" spans="1:12" s="28" customFormat="1" ht="18.75" x14ac:dyDescent="0.25">
      <c r="A46" s="17" t="s">
        <v>110</v>
      </c>
      <c r="B46" s="27" t="s">
        <v>57</v>
      </c>
      <c r="C46" s="26" t="s">
        <v>58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 t="s">
        <v>144</v>
      </c>
    </row>
    <row r="47" spans="1:12" s="28" customFormat="1" ht="18.75" x14ac:dyDescent="0.25">
      <c r="A47" s="17" t="s">
        <v>110</v>
      </c>
      <c r="B47" s="27" t="s">
        <v>59</v>
      </c>
      <c r="C47" s="26" t="s">
        <v>60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144</v>
      </c>
    </row>
    <row r="48" spans="1:12" s="28" customFormat="1" ht="31.5" x14ac:dyDescent="0.25">
      <c r="A48" s="17" t="s">
        <v>110</v>
      </c>
      <c r="B48" s="27" t="s">
        <v>208</v>
      </c>
      <c r="C48" s="26" t="s">
        <v>209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144</v>
      </c>
    </row>
    <row r="49" spans="1:12" s="28" customFormat="1" ht="31.5" x14ac:dyDescent="0.25">
      <c r="A49" s="17" t="s">
        <v>110</v>
      </c>
      <c r="B49" s="27" t="s">
        <v>258</v>
      </c>
      <c r="C49" s="26" t="s">
        <v>259</v>
      </c>
      <c r="D49" s="16">
        <v>0</v>
      </c>
      <c r="E49" s="16">
        <v>0</v>
      </c>
      <c r="F49" s="16">
        <v>0</v>
      </c>
      <c r="G49" s="16">
        <v>1181</v>
      </c>
      <c r="H49" s="16">
        <v>0</v>
      </c>
      <c r="I49" s="16">
        <v>0</v>
      </c>
      <c r="J49" s="16">
        <v>0</v>
      </c>
      <c r="K49" s="16">
        <v>0</v>
      </c>
      <c r="L49" s="16" t="s">
        <v>323</v>
      </c>
    </row>
    <row r="50" spans="1:12" s="28" customFormat="1" ht="31.5" x14ac:dyDescent="0.25">
      <c r="A50" s="17" t="s">
        <v>110</v>
      </c>
      <c r="B50" s="27" t="s">
        <v>210</v>
      </c>
      <c r="C50" s="26" t="s">
        <v>211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144</v>
      </c>
    </row>
    <row r="51" spans="1:12" s="28" customFormat="1" ht="31.5" x14ac:dyDescent="0.25">
      <c r="A51" s="17" t="s">
        <v>110</v>
      </c>
      <c r="B51" s="27" t="s">
        <v>324</v>
      </c>
      <c r="C51" s="44" t="s">
        <v>341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323</v>
      </c>
    </row>
    <row r="52" spans="1:12" s="28" customFormat="1" ht="18.75" x14ac:dyDescent="0.25">
      <c r="A52" s="17" t="s">
        <v>110</v>
      </c>
      <c r="B52" s="27" t="s">
        <v>212</v>
      </c>
      <c r="C52" s="26" t="s">
        <v>213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 t="s">
        <v>144</v>
      </c>
    </row>
    <row r="53" spans="1:12" s="28" customFormat="1" ht="18.75" x14ac:dyDescent="0.25">
      <c r="A53" s="14" t="s">
        <v>111</v>
      </c>
      <c r="B53" s="15" t="s">
        <v>61</v>
      </c>
      <c r="C53" s="13" t="s">
        <v>27</v>
      </c>
      <c r="D53" s="12">
        <f t="shared" ref="D53:K53" si="8">SUM(D54:D54)</f>
        <v>0</v>
      </c>
      <c r="E53" s="12">
        <f t="shared" si="8"/>
        <v>0</v>
      </c>
      <c r="F53" s="12">
        <f t="shared" si="8"/>
        <v>0</v>
      </c>
      <c r="G53" s="12">
        <f t="shared" si="8"/>
        <v>0</v>
      </c>
      <c r="H53" s="12">
        <f t="shared" si="8"/>
        <v>0</v>
      </c>
      <c r="I53" s="12">
        <f t="shared" si="8"/>
        <v>0</v>
      </c>
      <c r="J53" s="12">
        <f t="shared" si="8"/>
        <v>0</v>
      </c>
      <c r="K53" s="12">
        <f t="shared" si="8"/>
        <v>0</v>
      </c>
      <c r="L53" s="12" t="s">
        <v>28</v>
      </c>
    </row>
    <row r="54" spans="1:12" s="28" customFormat="1" ht="18.75" x14ac:dyDescent="0.25">
      <c r="A54" s="17" t="s">
        <v>111</v>
      </c>
      <c r="B54" s="27" t="s">
        <v>62</v>
      </c>
      <c r="C54" s="33" t="s">
        <v>63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 t="s">
        <v>144</v>
      </c>
    </row>
    <row r="55" spans="1:12" s="28" customFormat="1" ht="18.75" x14ac:dyDescent="0.25">
      <c r="A55" s="14" t="s">
        <v>123</v>
      </c>
      <c r="B55" s="15" t="s">
        <v>64</v>
      </c>
      <c r="C55" s="13" t="s">
        <v>27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 t="s">
        <v>28</v>
      </c>
    </row>
    <row r="56" spans="1:12" s="28" customFormat="1" ht="18.75" x14ac:dyDescent="0.25">
      <c r="A56" s="17" t="s">
        <v>123</v>
      </c>
      <c r="B56" s="27" t="s">
        <v>214</v>
      </c>
      <c r="C56" s="33" t="s">
        <v>215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 t="s">
        <v>144</v>
      </c>
    </row>
    <row r="57" spans="1:12" s="28" customFormat="1" ht="31.5" x14ac:dyDescent="0.25">
      <c r="A57" s="14" t="s">
        <v>124</v>
      </c>
      <c r="B57" s="15" t="s">
        <v>65</v>
      </c>
      <c r="C57" s="13" t="s">
        <v>27</v>
      </c>
      <c r="D57" s="12">
        <f t="shared" ref="D57:K57" si="9">SUM(D58:D61)</f>
        <v>0</v>
      </c>
      <c r="E57" s="12">
        <f t="shared" si="9"/>
        <v>0</v>
      </c>
      <c r="F57" s="12">
        <f t="shared" si="9"/>
        <v>0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 t="s">
        <v>28</v>
      </c>
    </row>
    <row r="58" spans="1:12" s="28" customFormat="1" ht="31.5" x14ac:dyDescent="0.25">
      <c r="A58" s="17" t="s">
        <v>124</v>
      </c>
      <c r="B58" s="27" t="s">
        <v>66</v>
      </c>
      <c r="C58" s="33" t="s">
        <v>67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144</v>
      </c>
    </row>
    <row r="59" spans="1:12" s="28" customFormat="1" ht="18.75" x14ac:dyDescent="0.25">
      <c r="A59" s="17" t="s">
        <v>124</v>
      </c>
      <c r="B59" s="27" t="s">
        <v>87</v>
      </c>
      <c r="C59" s="33" t="s">
        <v>88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144</v>
      </c>
    </row>
    <row r="60" spans="1:12" s="28" customFormat="1" ht="18.75" x14ac:dyDescent="0.25">
      <c r="A60" s="17" t="s">
        <v>124</v>
      </c>
      <c r="B60" s="27" t="s">
        <v>216</v>
      </c>
      <c r="C60" s="33" t="s">
        <v>217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 t="s">
        <v>144</v>
      </c>
    </row>
    <row r="61" spans="1:12" s="28" customFormat="1" ht="31.5" x14ac:dyDescent="0.25">
      <c r="A61" s="17" t="s">
        <v>124</v>
      </c>
      <c r="B61" s="27" t="s">
        <v>68</v>
      </c>
      <c r="C61" s="33" t="s">
        <v>69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144</v>
      </c>
    </row>
    <row r="62" spans="1:12" s="28" customFormat="1" ht="18.75" x14ac:dyDescent="0.25">
      <c r="A62" s="14" t="s">
        <v>125</v>
      </c>
      <c r="B62" s="15" t="s">
        <v>70</v>
      </c>
      <c r="C62" s="13" t="s">
        <v>27</v>
      </c>
      <c r="D62" s="12">
        <f t="shared" ref="D62:K62" si="10">D63+D70+D68+D69</f>
        <v>0</v>
      </c>
      <c r="E62" s="12">
        <f t="shared" si="10"/>
        <v>2499</v>
      </c>
      <c r="F62" s="12">
        <f t="shared" si="10"/>
        <v>0</v>
      </c>
      <c r="G62" s="12">
        <f t="shared" si="10"/>
        <v>0</v>
      </c>
      <c r="H62" s="12">
        <f t="shared" si="10"/>
        <v>0</v>
      </c>
      <c r="I62" s="12">
        <f t="shared" si="10"/>
        <v>6999</v>
      </c>
      <c r="J62" s="12">
        <f t="shared" si="10"/>
        <v>0</v>
      </c>
      <c r="K62" s="12">
        <f t="shared" si="10"/>
        <v>0</v>
      </c>
      <c r="L62" s="12" t="s">
        <v>28</v>
      </c>
    </row>
    <row r="63" spans="1:12" s="28" customFormat="1" ht="31.5" x14ac:dyDescent="0.25">
      <c r="A63" s="14" t="s">
        <v>112</v>
      </c>
      <c r="B63" s="15" t="s">
        <v>72</v>
      </c>
      <c r="C63" s="13" t="s">
        <v>27</v>
      </c>
      <c r="D63" s="12">
        <f t="shared" ref="D63:K63" si="11">SUM(D64:D67)</f>
        <v>0</v>
      </c>
      <c r="E63" s="12">
        <f t="shared" si="11"/>
        <v>2499</v>
      </c>
      <c r="F63" s="12">
        <f t="shared" si="11"/>
        <v>0</v>
      </c>
      <c r="G63" s="12">
        <f t="shared" si="11"/>
        <v>0</v>
      </c>
      <c r="H63" s="12">
        <f t="shared" si="11"/>
        <v>0</v>
      </c>
      <c r="I63" s="12">
        <f t="shared" si="11"/>
        <v>6999</v>
      </c>
      <c r="J63" s="12">
        <f t="shared" si="11"/>
        <v>0</v>
      </c>
      <c r="K63" s="12">
        <f t="shared" si="11"/>
        <v>0</v>
      </c>
      <c r="L63" s="12" t="s">
        <v>28</v>
      </c>
    </row>
    <row r="64" spans="1:12" s="28" customFormat="1" ht="31.5" x14ac:dyDescent="0.25">
      <c r="A64" s="17" t="s">
        <v>112</v>
      </c>
      <c r="B64" s="27" t="s">
        <v>73</v>
      </c>
      <c r="C64" s="33" t="s">
        <v>74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 t="s">
        <v>144</v>
      </c>
    </row>
    <row r="65" spans="1:12" s="28" customFormat="1" ht="18.75" x14ac:dyDescent="0.25">
      <c r="A65" s="17" t="s">
        <v>112</v>
      </c>
      <c r="B65" s="27" t="s">
        <v>218</v>
      </c>
      <c r="C65" s="33" t="s">
        <v>219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 t="s">
        <v>144</v>
      </c>
    </row>
    <row r="66" spans="1:12" s="28" customFormat="1" ht="47.25" x14ac:dyDescent="0.25">
      <c r="A66" s="17" t="s">
        <v>112</v>
      </c>
      <c r="B66" s="27" t="s">
        <v>220</v>
      </c>
      <c r="C66" s="33" t="s">
        <v>221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 t="s">
        <v>144</v>
      </c>
    </row>
    <row r="67" spans="1:12" s="28" customFormat="1" ht="31.5" x14ac:dyDescent="0.25">
      <c r="A67" s="17" t="s">
        <v>112</v>
      </c>
      <c r="B67" s="27" t="s">
        <v>114</v>
      </c>
      <c r="C67" s="33" t="s">
        <v>75</v>
      </c>
      <c r="D67" s="16">
        <v>0</v>
      </c>
      <c r="E67" s="16">
        <f>833*3</f>
        <v>2499</v>
      </c>
      <c r="F67" s="16">
        <v>0</v>
      </c>
      <c r="G67" s="16">
        <v>0</v>
      </c>
      <c r="H67" s="16">
        <v>0</v>
      </c>
      <c r="I67" s="16">
        <v>6999</v>
      </c>
      <c r="J67" s="16">
        <v>0</v>
      </c>
      <c r="K67" s="16">
        <v>0</v>
      </c>
      <c r="L67" s="16" t="s">
        <v>197</v>
      </c>
    </row>
    <row r="68" spans="1:12" s="28" customFormat="1" ht="31.5" x14ac:dyDescent="0.25">
      <c r="A68" s="14" t="s">
        <v>113</v>
      </c>
      <c r="B68" s="15" t="s">
        <v>77</v>
      </c>
      <c r="C68" s="13" t="s">
        <v>27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 t="s">
        <v>28</v>
      </c>
    </row>
    <row r="69" spans="1:12" s="28" customFormat="1" ht="31.5" x14ac:dyDescent="0.25">
      <c r="A69" s="14" t="s">
        <v>126</v>
      </c>
      <c r="B69" s="15" t="s">
        <v>79</v>
      </c>
      <c r="C69" s="13" t="s">
        <v>27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 t="s">
        <v>28</v>
      </c>
    </row>
    <row r="70" spans="1:12" s="28" customFormat="1" ht="31.5" x14ac:dyDescent="0.25">
      <c r="A70" s="14" t="s">
        <v>127</v>
      </c>
      <c r="B70" s="15" t="s">
        <v>81</v>
      </c>
      <c r="C70" s="13" t="s">
        <v>27</v>
      </c>
      <c r="D70" s="12">
        <f t="shared" ref="D70:K70" si="12">SUM(D71:D96)</f>
        <v>0</v>
      </c>
      <c r="E70" s="12">
        <f t="shared" si="12"/>
        <v>0</v>
      </c>
      <c r="F70" s="12">
        <f t="shared" si="12"/>
        <v>0</v>
      </c>
      <c r="G70" s="12">
        <f t="shared" si="12"/>
        <v>0</v>
      </c>
      <c r="H70" s="12">
        <f t="shared" si="12"/>
        <v>0</v>
      </c>
      <c r="I70" s="12">
        <f t="shared" si="12"/>
        <v>0</v>
      </c>
      <c r="J70" s="12">
        <f t="shared" si="12"/>
        <v>0</v>
      </c>
      <c r="K70" s="12">
        <f t="shared" si="12"/>
        <v>0</v>
      </c>
      <c r="L70" s="12" t="s">
        <v>28</v>
      </c>
    </row>
    <row r="71" spans="1:12" s="28" customFormat="1" ht="31.5" x14ac:dyDescent="0.25">
      <c r="A71" s="17" t="s">
        <v>127</v>
      </c>
      <c r="B71" s="27" t="s">
        <v>115</v>
      </c>
      <c r="C71" s="33" t="s">
        <v>82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 t="s">
        <v>144</v>
      </c>
    </row>
    <row r="72" spans="1:12" s="28" customFormat="1" ht="31.5" x14ac:dyDescent="0.25">
      <c r="A72" s="17" t="s">
        <v>127</v>
      </c>
      <c r="B72" s="27" t="s">
        <v>116</v>
      </c>
      <c r="C72" s="33" t="s">
        <v>83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 t="s">
        <v>144</v>
      </c>
    </row>
    <row r="73" spans="1:12" s="28" customFormat="1" ht="31.5" x14ac:dyDescent="0.25">
      <c r="A73" s="17" t="s">
        <v>127</v>
      </c>
      <c r="B73" s="27" t="s">
        <v>117</v>
      </c>
      <c r="C73" s="33" t="s">
        <v>84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 t="s">
        <v>144</v>
      </c>
    </row>
    <row r="74" spans="1:12" s="28" customFormat="1" ht="18.75" x14ac:dyDescent="0.25">
      <c r="A74" s="17" t="s">
        <v>127</v>
      </c>
      <c r="B74" s="27" t="s">
        <v>85</v>
      </c>
      <c r="C74" s="33" t="s">
        <v>86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144</v>
      </c>
    </row>
    <row r="75" spans="1:12" s="28" customFormat="1" ht="18.75" x14ac:dyDescent="0.25">
      <c r="A75" s="17" t="s">
        <v>127</v>
      </c>
      <c r="B75" s="27" t="s">
        <v>140</v>
      </c>
      <c r="C75" s="33" t="s">
        <v>89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 t="s">
        <v>144</v>
      </c>
    </row>
    <row r="76" spans="1:12" s="28" customFormat="1" ht="18.75" x14ac:dyDescent="0.25">
      <c r="A76" s="17" t="s">
        <v>127</v>
      </c>
      <c r="B76" s="27" t="s">
        <v>141</v>
      </c>
      <c r="C76" s="33" t="s">
        <v>90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144</v>
      </c>
    </row>
    <row r="77" spans="1:12" s="28" customFormat="1" ht="47.25" x14ac:dyDescent="0.25">
      <c r="A77" s="17" t="s">
        <v>127</v>
      </c>
      <c r="B77" s="27" t="s">
        <v>32</v>
      </c>
      <c r="C77" s="33" t="s">
        <v>33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144</v>
      </c>
    </row>
    <row r="78" spans="1:12" s="28" customFormat="1" ht="31.5" x14ac:dyDescent="0.25">
      <c r="A78" s="17" t="s">
        <v>127</v>
      </c>
      <c r="B78" s="27" t="s">
        <v>204</v>
      </c>
      <c r="C78" s="29" t="s">
        <v>205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144</v>
      </c>
    </row>
    <row r="79" spans="1:12" s="28" customFormat="1" ht="31.5" x14ac:dyDescent="0.25">
      <c r="A79" s="17" t="s">
        <v>127</v>
      </c>
      <c r="B79" s="27" t="s">
        <v>206</v>
      </c>
      <c r="C79" s="29" t="s">
        <v>207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144</v>
      </c>
    </row>
    <row r="80" spans="1:12" s="28" customFormat="1" ht="47.25" x14ac:dyDescent="0.25">
      <c r="A80" s="17" t="s">
        <v>127</v>
      </c>
      <c r="B80" s="27" t="s">
        <v>222</v>
      </c>
      <c r="C80" s="29" t="s">
        <v>223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144</v>
      </c>
    </row>
    <row r="81" spans="1:12" s="28" customFormat="1" ht="47.25" x14ac:dyDescent="0.25">
      <c r="A81" s="17" t="s">
        <v>127</v>
      </c>
      <c r="B81" s="27" t="s">
        <v>260</v>
      </c>
      <c r="C81" s="29" t="s">
        <v>261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144</v>
      </c>
    </row>
    <row r="82" spans="1:12" s="28" customFormat="1" ht="47.25" x14ac:dyDescent="0.25">
      <c r="A82" s="17" t="s">
        <v>127</v>
      </c>
      <c r="B82" s="27" t="s">
        <v>262</v>
      </c>
      <c r="C82" s="29" t="s">
        <v>263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144</v>
      </c>
    </row>
    <row r="83" spans="1:12" s="28" customFormat="1" ht="31.5" x14ac:dyDescent="0.25">
      <c r="A83" s="17" t="s">
        <v>127</v>
      </c>
      <c r="B83" s="27" t="s">
        <v>264</v>
      </c>
      <c r="C83" s="29" t="s">
        <v>265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144</v>
      </c>
    </row>
    <row r="84" spans="1:12" s="28" customFormat="1" ht="78.75" x14ac:dyDescent="0.25">
      <c r="A84" s="17" t="s">
        <v>127</v>
      </c>
      <c r="B84" s="27" t="s">
        <v>266</v>
      </c>
      <c r="C84" s="29" t="s">
        <v>267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144</v>
      </c>
    </row>
    <row r="85" spans="1:12" s="28" customFormat="1" ht="47.25" x14ac:dyDescent="0.25">
      <c r="A85" s="17" t="s">
        <v>127</v>
      </c>
      <c r="B85" s="27" t="s">
        <v>268</v>
      </c>
      <c r="C85" s="29" t="s">
        <v>269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144</v>
      </c>
    </row>
    <row r="86" spans="1:12" s="28" customFormat="1" ht="31.5" x14ac:dyDescent="0.25">
      <c r="A86" s="17" t="s">
        <v>127</v>
      </c>
      <c r="B86" s="27" t="s">
        <v>270</v>
      </c>
      <c r="C86" s="29" t="s">
        <v>271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144</v>
      </c>
    </row>
    <row r="87" spans="1:12" s="28" customFormat="1" ht="18.75" x14ac:dyDescent="0.25">
      <c r="A87" s="17" t="s">
        <v>127</v>
      </c>
      <c r="B87" s="27" t="s">
        <v>224</v>
      </c>
      <c r="C87" s="29" t="s">
        <v>225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144</v>
      </c>
    </row>
    <row r="88" spans="1:12" s="28" customFormat="1" ht="31.5" x14ac:dyDescent="0.25">
      <c r="A88" s="17" t="s">
        <v>127</v>
      </c>
      <c r="B88" s="27" t="s">
        <v>226</v>
      </c>
      <c r="C88" s="29" t="s">
        <v>227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144</v>
      </c>
    </row>
    <row r="89" spans="1:12" s="28" customFormat="1" ht="18.75" x14ac:dyDescent="0.25">
      <c r="A89" s="17" t="s">
        <v>127</v>
      </c>
      <c r="B89" s="27" t="s">
        <v>228</v>
      </c>
      <c r="C89" s="29" t="s">
        <v>229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144</v>
      </c>
    </row>
    <row r="90" spans="1:12" s="28" customFormat="1" ht="18.75" x14ac:dyDescent="0.25">
      <c r="A90" s="17" t="s">
        <v>127</v>
      </c>
      <c r="B90" s="27" t="s">
        <v>230</v>
      </c>
      <c r="C90" s="29" t="s">
        <v>231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144</v>
      </c>
    </row>
    <row r="91" spans="1:12" s="28" customFormat="1" ht="31.5" x14ac:dyDescent="0.25">
      <c r="A91" s="17" t="s">
        <v>127</v>
      </c>
      <c r="B91" s="27" t="s">
        <v>145</v>
      </c>
      <c r="C91" s="33" t="s">
        <v>169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 t="s">
        <v>144</v>
      </c>
    </row>
    <row r="92" spans="1:12" s="28" customFormat="1" ht="31.5" x14ac:dyDescent="0.25">
      <c r="A92" s="17" t="s">
        <v>127</v>
      </c>
      <c r="B92" s="27" t="s">
        <v>170</v>
      </c>
      <c r="C92" s="33" t="s">
        <v>171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 t="s">
        <v>144</v>
      </c>
    </row>
    <row r="93" spans="1:12" s="28" customFormat="1" ht="31.5" x14ac:dyDescent="0.25">
      <c r="A93" s="17" t="s">
        <v>127</v>
      </c>
      <c r="B93" s="27" t="s">
        <v>146</v>
      </c>
      <c r="C93" s="33" t="s">
        <v>172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 t="s">
        <v>144</v>
      </c>
    </row>
    <row r="94" spans="1:12" s="28" customFormat="1" ht="18.75" x14ac:dyDescent="0.25">
      <c r="A94" s="17" t="s">
        <v>127</v>
      </c>
      <c r="B94" s="27" t="s">
        <v>173</v>
      </c>
      <c r="C94" s="33" t="s">
        <v>174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 t="s">
        <v>144</v>
      </c>
    </row>
    <row r="95" spans="1:12" s="28" customFormat="1" ht="18.75" x14ac:dyDescent="0.25">
      <c r="A95" s="17" t="s">
        <v>127</v>
      </c>
      <c r="B95" s="27" t="s">
        <v>147</v>
      </c>
      <c r="C95" s="33" t="s">
        <v>175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144</v>
      </c>
    </row>
    <row r="96" spans="1:12" s="28" customFormat="1" ht="47.25" x14ac:dyDescent="0.25">
      <c r="A96" s="17" t="s">
        <v>127</v>
      </c>
      <c r="B96" s="27" t="s">
        <v>148</v>
      </c>
      <c r="C96" s="33" t="s">
        <v>176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 t="s">
        <v>144</v>
      </c>
    </row>
    <row r="97" spans="1:12" s="28" customFormat="1" ht="31.5" x14ac:dyDescent="0.25">
      <c r="A97" s="14" t="s">
        <v>128</v>
      </c>
      <c r="B97" s="20" t="s">
        <v>256</v>
      </c>
      <c r="C97" s="13" t="s">
        <v>27</v>
      </c>
      <c r="D97" s="12">
        <f>D98</f>
        <v>0</v>
      </c>
      <c r="E97" s="12">
        <f t="shared" ref="E97:K97" si="13">E98</f>
        <v>0</v>
      </c>
      <c r="F97" s="12">
        <f t="shared" si="13"/>
        <v>0</v>
      </c>
      <c r="G97" s="12">
        <f t="shared" si="13"/>
        <v>0</v>
      </c>
      <c r="H97" s="12">
        <f t="shared" si="13"/>
        <v>0</v>
      </c>
      <c r="I97" s="12">
        <f t="shared" si="13"/>
        <v>0</v>
      </c>
      <c r="J97" s="12">
        <f t="shared" si="13"/>
        <v>0</v>
      </c>
      <c r="K97" s="12">
        <f t="shared" si="13"/>
        <v>0</v>
      </c>
      <c r="L97" s="12" t="s">
        <v>28</v>
      </c>
    </row>
    <row r="98" spans="1:12" s="28" customFormat="1" ht="18.75" x14ac:dyDescent="0.25">
      <c r="A98" s="30" t="s">
        <v>129</v>
      </c>
      <c r="B98" s="15" t="s">
        <v>91</v>
      </c>
      <c r="C98" s="18" t="s">
        <v>27</v>
      </c>
      <c r="D98" s="12">
        <f t="shared" ref="D98:J98" si="14">D99+D100</f>
        <v>0</v>
      </c>
      <c r="E98" s="12">
        <f t="shared" si="14"/>
        <v>0</v>
      </c>
      <c r="F98" s="12">
        <f t="shared" si="14"/>
        <v>0</v>
      </c>
      <c r="G98" s="12">
        <f t="shared" si="14"/>
        <v>0</v>
      </c>
      <c r="H98" s="12">
        <f t="shared" si="14"/>
        <v>0</v>
      </c>
      <c r="I98" s="12">
        <f t="shared" si="14"/>
        <v>0</v>
      </c>
      <c r="J98" s="12">
        <f t="shared" si="14"/>
        <v>0</v>
      </c>
      <c r="K98" s="12">
        <f>K99+K100</f>
        <v>0</v>
      </c>
      <c r="L98" s="12" t="s">
        <v>28</v>
      </c>
    </row>
    <row r="99" spans="1:12" s="28" customFormat="1" ht="47.25" x14ac:dyDescent="0.25">
      <c r="A99" s="31" t="s">
        <v>130</v>
      </c>
      <c r="B99" s="15" t="s">
        <v>92</v>
      </c>
      <c r="C99" s="18" t="s">
        <v>27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 t="s">
        <v>28</v>
      </c>
    </row>
    <row r="100" spans="1:12" s="28" customFormat="1" ht="31.5" x14ac:dyDescent="0.25">
      <c r="A100" s="31" t="s">
        <v>131</v>
      </c>
      <c r="B100" s="15" t="s">
        <v>93</v>
      </c>
      <c r="C100" s="18" t="s">
        <v>27</v>
      </c>
      <c r="D100" s="12">
        <f>D101</f>
        <v>0</v>
      </c>
      <c r="E100" s="12">
        <f t="shared" ref="E100:J100" si="15">E101</f>
        <v>0</v>
      </c>
      <c r="F100" s="12">
        <f t="shared" si="15"/>
        <v>0</v>
      </c>
      <c r="G100" s="12">
        <f t="shared" si="15"/>
        <v>0</v>
      </c>
      <c r="H100" s="12">
        <f t="shared" si="15"/>
        <v>0</v>
      </c>
      <c r="I100" s="12">
        <f t="shared" si="15"/>
        <v>0</v>
      </c>
      <c r="J100" s="12">
        <f t="shared" si="15"/>
        <v>0</v>
      </c>
      <c r="K100" s="12">
        <f>K101</f>
        <v>0</v>
      </c>
      <c r="L100" s="12" t="s">
        <v>28</v>
      </c>
    </row>
    <row r="101" spans="1:12" s="32" customFormat="1" ht="31.5" x14ac:dyDescent="0.25">
      <c r="A101" s="17" t="s">
        <v>131</v>
      </c>
      <c r="B101" s="27" t="s">
        <v>343</v>
      </c>
      <c r="C101" s="19" t="s">
        <v>272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 t="s">
        <v>144</v>
      </c>
    </row>
    <row r="102" spans="1:12" s="28" customFormat="1" ht="18.75" x14ac:dyDescent="0.25">
      <c r="A102" s="30" t="s">
        <v>253</v>
      </c>
      <c r="B102" s="15" t="s">
        <v>91</v>
      </c>
      <c r="C102" s="18" t="s">
        <v>27</v>
      </c>
      <c r="D102" s="12">
        <f t="shared" ref="D102:K102" si="16">D103+D104</f>
        <v>0</v>
      </c>
      <c r="E102" s="12">
        <f t="shared" si="16"/>
        <v>0</v>
      </c>
      <c r="F102" s="12">
        <f t="shared" si="16"/>
        <v>0</v>
      </c>
      <c r="G102" s="12">
        <f t="shared" si="16"/>
        <v>0</v>
      </c>
      <c r="H102" s="12">
        <f t="shared" si="16"/>
        <v>0</v>
      </c>
      <c r="I102" s="12">
        <f t="shared" si="16"/>
        <v>0</v>
      </c>
      <c r="J102" s="12">
        <f t="shared" si="16"/>
        <v>0</v>
      </c>
      <c r="K102" s="12">
        <f t="shared" si="16"/>
        <v>0</v>
      </c>
      <c r="L102" s="12" t="s">
        <v>28</v>
      </c>
    </row>
    <row r="103" spans="1:12" s="28" customFormat="1" ht="47.25" x14ac:dyDescent="0.25">
      <c r="A103" s="31" t="s">
        <v>254</v>
      </c>
      <c r="B103" s="15" t="s">
        <v>92</v>
      </c>
      <c r="C103" s="18" t="s">
        <v>27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 t="s">
        <v>28</v>
      </c>
    </row>
    <row r="104" spans="1:12" s="28" customFormat="1" ht="31.5" x14ac:dyDescent="0.25">
      <c r="A104" s="31" t="s">
        <v>255</v>
      </c>
      <c r="B104" s="15" t="s">
        <v>93</v>
      </c>
      <c r="C104" s="18" t="s">
        <v>27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 t="s">
        <v>28</v>
      </c>
    </row>
    <row r="105" spans="1:12" s="28" customFormat="1" ht="18.75" x14ac:dyDescent="0.25">
      <c r="A105" s="14" t="s">
        <v>132</v>
      </c>
      <c r="B105" s="15" t="s">
        <v>94</v>
      </c>
      <c r="C105" s="18" t="s">
        <v>27</v>
      </c>
      <c r="D105" s="12">
        <f t="shared" ref="D105:K105" si="17">D106+D107+D108+D109</f>
        <v>0</v>
      </c>
      <c r="E105" s="12">
        <f t="shared" si="17"/>
        <v>0</v>
      </c>
      <c r="F105" s="12">
        <f t="shared" si="17"/>
        <v>0</v>
      </c>
      <c r="G105" s="12">
        <f t="shared" si="17"/>
        <v>0</v>
      </c>
      <c r="H105" s="12">
        <f t="shared" si="17"/>
        <v>0</v>
      </c>
      <c r="I105" s="12">
        <f t="shared" si="17"/>
        <v>0</v>
      </c>
      <c r="J105" s="12">
        <f t="shared" si="17"/>
        <v>0</v>
      </c>
      <c r="K105" s="12">
        <f t="shared" si="17"/>
        <v>0</v>
      </c>
      <c r="L105" s="12" t="s">
        <v>28</v>
      </c>
    </row>
    <row r="106" spans="1:12" s="28" customFormat="1" ht="31.5" x14ac:dyDescent="0.25">
      <c r="A106" s="14" t="s">
        <v>133</v>
      </c>
      <c r="B106" s="15" t="s">
        <v>95</v>
      </c>
      <c r="C106" s="18" t="s">
        <v>27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 t="s">
        <v>28</v>
      </c>
    </row>
    <row r="107" spans="1:12" s="28" customFormat="1" ht="18.75" x14ac:dyDescent="0.25">
      <c r="A107" s="14" t="s">
        <v>134</v>
      </c>
      <c r="B107" s="15" t="s">
        <v>96</v>
      </c>
      <c r="C107" s="18" t="s">
        <v>27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 t="s">
        <v>28</v>
      </c>
    </row>
    <row r="108" spans="1:12" s="32" customFormat="1" ht="18.75" x14ac:dyDescent="0.25">
      <c r="A108" s="14" t="s">
        <v>135</v>
      </c>
      <c r="B108" s="15" t="s">
        <v>97</v>
      </c>
      <c r="C108" s="21" t="s">
        <v>27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 t="s">
        <v>28</v>
      </c>
    </row>
    <row r="109" spans="1:12" s="28" customFormat="1" ht="18.75" x14ac:dyDescent="0.25">
      <c r="A109" s="14" t="s">
        <v>136</v>
      </c>
      <c r="B109" s="15" t="s">
        <v>99</v>
      </c>
      <c r="C109" s="21" t="s">
        <v>27</v>
      </c>
      <c r="D109" s="12">
        <f t="shared" ref="D109:K109" si="18">SUM(D110:D111)</f>
        <v>0</v>
      </c>
      <c r="E109" s="12">
        <f t="shared" si="18"/>
        <v>0</v>
      </c>
      <c r="F109" s="12">
        <f t="shared" si="18"/>
        <v>0</v>
      </c>
      <c r="G109" s="12">
        <f t="shared" si="18"/>
        <v>0</v>
      </c>
      <c r="H109" s="12">
        <f t="shared" si="18"/>
        <v>0</v>
      </c>
      <c r="I109" s="12">
        <f t="shared" si="18"/>
        <v>0</v>
      </c>
      <c r="J109" s="12">
        <f t="shared" si="18"/>
        <v>0</v>
      </c>
      <c r="K109" s="12">
        <f t="shared" si="18"/>
        <v>0</v>
      </c>
      <c r="L109" s="12" t="s">
        <v>28</v>
      </c>
    </row>
    <row r="110" spans="1:12" s="28" customFormat="1" ht="18.75" x14ac:dyDescent="0.25">
      <c r="A110" s="17" t="s">
        <v>136</v>
      </c>
      <c r="B110" s="27" t="s">
        <v>143</v>
      </c>
      <c r="C110" s="19" t="s">
        <v>100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 t="s">
        <v>144</v>
      </c>
    </row>
    <row r="111" spans="1:12" s="28" customFormat="1" ht="31.5" x14ac:dyDescent="0.25">
      <c r="A111" s="17" t="s">
        <v>136</v>
      </c>
      <c r="B111" s="27" t="s">
        <v>142</v>
      </c>
      <c r="C111" s="19" t="s">
        <v>98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 t="s">
        <v>144</v>
      </c>
    </row>
    <row r="112" spans="1:12" s="28" customFormat="1" ht="31.5" x14ac:dyDescent="0.25">
      <c r="A112" s="14" t="s">
        <v>137</v>
      </c>
      <c r="B112" s="20" t="s">
        <v>101</v>
      </c>
      <c r="C112" s="22" t="s">
        <v>27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 t="s">
        <v>28</v>
      </c>
    </row>
    <row r="113" spans="1:12" s="28" customFormat="1" ht="18.75" x14ac:dyDescent="0.25">
      <c r="A113" s="14" t="s">
        <v>138</v>
      </c>
      <c r="B113" s="20" t="s">
        <v>102</v>
      </c>
      <c r="C113" s="21" t="s">
        <v>27</v>
      </c>
      <c r="D113" s="12">
        <f t="shared" ref="D113:K113" si="19">SUM(D114:D178)</f>
        <v>0</v>
      </c>
      <c r="E113" s="12">
        <f t="shared" si="19"/>
        <v>0</v>
      </c>
      <c r="F113" s="12">
        <f t="shared" si="19"/>
        <v>0</v>
      </c>
      <c r="G113" s="12">
        <f t="shared" si="19"/>
        <v>0</v>
      </c>
      <c r="H113" s="12">
        <f t="shared" si="19"/>
        <v>0</v>
      </c>
      <c r="I113" s="12">
        <f t="shared" si="19"/>
        <v>0</v>
      </c>
      <c r="J113" s="12">
        <f t="shared" si="19"/>
        <v>0</v>
      </c>
      <c r="K113" s="12">
        <f t="shared" si="19"/>
        <v>0</v>
      </c>
      <c r="L113" s="12" t="s">
        <v>28</v>
      </c>
    </row>
    <row r="114" spans="1:12" s="28" customFormat="1" ht="47.25" x14ac:dyDescent="0.25">
      <c r="A114" s="17" t="s">
        <v>138</v>
      </c>
      <c r="B114" s="27" t="s">
        <v>202</v>
      </c>
      <c r="C114" s="26" t="s">
        <v>203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144</v>
      </c>
    </row>
    <row r="115" spans="1:12" s="28" customFormat="1" ht="47.25" x14ac:dyDescent="0.25">
      <c r="A115" s="17" t="s">
        <v>138</v>
      </c>
      <c r="B115" s="27" t="s">
        <v>325</v>
      </c>
      <c r="C115" s="44" t="s">
        <v>342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 t="s">
        <v>144</v>
      </c>
    </row>
    <row r="116" spans="1:12" s="28" customFormat="1" ht="31.5" x14ac:dyDescent="0.25">
      <c r="A116" s="17" t="s">
        <v>138</v>
      </c>
      <c r="B116" s="27" t="s">
        <v>149</v>
      </c>
      <c r="C116" s="26" t="s">
        <v>177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 t="s">
        <v>246</v>
      </c>
    </row>
    <row r="117" spans="1:12" s="28" customFormat="1" ht="18.75" x14ac:dyDescent="0.25">
      <c r="A117" s="17" t="s">
        <v>138</v>
      </c>
      <c r="B117" s="27" t="s">
        <v>150</v>
      </c>
      <c r="C117" s="26" t="s">
        <v>178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246</v>
      </c>
    </row>
    <row r="118" spans="1:12" s="28" customFormat="1" ht="18.75" x14ac:dyDescent="0.25">
      <c r="A118" s="17" t="s">
        <v>138</v>
      </c>
      <c r="B118" s="27" t="s">
        <v>151</v>
      </c>
      <c r="C118" s="23" t="s">
        <v>179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144</v>
      </c>
    </row>
    <row r="119" spans="1:12" s="28" customFormat="1" ht="18.75" x14ac:dyDescent="0.25">
      <c r="A119" s="17" t="s">
        <v>138</v>
      </c>
      <c r="B119" s="27" t="s">
        <v>152</v>
      </c>
      <c r="C119" s="23" t="s">
        <v>180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144</v>
      </c>
    </row>
    <row r="120" spans="1:12" s="28" customFormat="1" ht="18.75" x14ac:dyDescent="0.25">
      <c r="A120" s="17" t="s">
        <v>138</v>
      </c>
      <c r="B120" s="27" t="s">
        <v>153</v>
      </c>
      <c r="C120" s="23" t="s">
        <v>181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144</v>
      </c>
    </row>
    <row r="121" spans="1:12" s="28" customFormat="1" ht="31.5" x14ac:dyDescent="0.25">
      <c r="A121" s="17" t="s">
        <v>138</v>
      </c>
      <c r="B121" s="27" t="s">
        <v>154</v>
      </c>
      <c r="C121" s="23" t="s">
        <v>182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144</v>
      </c>
    </row>
    <row r="122" spans="1:12" s="28" customFormat="1" ht="31.5" x14ac:dyDescent="0.25">
      <c r="A122" s="17" t="s">
        <v>138</v>
      </c>
      <c r="B122" s="27" t="s">
        <v>273</v>
      </c>
      <c r="C122" s="23" t="s">
        <v>274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144</v>
      </c>
    </row>
    <row r="123" spans="1:12" s="28" customFormat="1" ht="31.5" x14ac:dyDescent="0.25">
      <c r="A123" s="17" t="s">
        <v>138</v>
      </c>
      <c r="B123" s="27" t="s">
        <v>326</v>
      </c>
      <c r="C123" s="23" t="s">
        <v>275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144</v>
      </c>
    </row>
    <row r="124" spans="1:12" s="28" customFormat="1" ht="18.75" x14ac:dyDescent="0.25">
      <c r="A124" s="17" t="s">
        <v>138</v>
      </c>
      <c r="B124" s="27" t="s">
        <v>276</v>
      </c>
      <c r="C124" s="23" t="s">
        <v>277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144</v>
      </c>
    </row>
    <row r="125" spans="1:12" s="28" customFormat="1" ht="18.75" x14ac:dyDescent="0.25">
      <c r="A125" s="17" t="s">
        <v>138</v>
      </c>
      <c r="B125" s="27" t="s">
        <v>155</v>
      </c>
      <c r="C125" s="23" t="s">
        <v>183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144</v>
      </c>
    </row>
    <row r="126" spans="1:12" s="28" customFormat="1" ht="31.5" x14ac:dyDescent="0.25">
      <c r="A126" s="17" t="s">
        <v>138</v>
      </c>
      <c r="B126" s="27" t="s">
        <v>156</v>
      </c>
      <c r="C126" s="23" t="s">
        <v>184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144</v>
      </c>
    </row>
    <row r="127" spans="1:12" s="28" customFormat="1" ht="18.75" x14ac:dyDescent="0.25">
      <c r="A127" s="17" t="s">
        <v>138</v>
      </c>
      <c r="B127" s="27" t="s">
        <v>157</v>
      </c>
      <c r="C127" s="23" t="s">
        <v>185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144</v>
      </c>
    </row>
    <row r="128" spans="1:12" s="28" customFormat="1" ht="31.5" x14ac:dyDescent="0.25">
      <c r="A128" s="17" t="s">
        <v>138</v>
      </c>
      <c r="B128" s="27" t="s">
        <v>198</v>
      </c>
      <c r="C128" s="23" t="s">
        <v>103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144</v>
      </c>
    </row>
    <row r="129" spans="1:12" s="28" customFormat="1" ht="18.75" x14ac:dyDescent="0.25">
      <c r="A129" s="17" t="s">
        <v>138</v>
      </c>
      <c r="B129" s="27" t="s">
        <v>104</v>
      </c>
      <c r="C129" s="23" t="s">
        <v>105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144</v>
      </c>
    </row>
    <row r="130" spans="1:12" s="28" customFormat="1" ht="18.75" x14ac:dyDescent="0.25">
      <c r="A130" s="17" t="s">
        <v>138</v>
      </c>
      <c r="B130" s="27" t="s">
        <v>278</v>
      </c>
      <c r="C130" s="23" t="s">
        <v>279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144</v>
      </c>
    </row>
    <row r="131" spans="1:12" s="28" customFormat="1" ht="18.75" x14ac:dyDescent="0.25">
      <c r="A131" s="17" t="s">
        <v>138</v>
      </c>
      <c r="B131" s="27" t="s">
        <v>280</v>
      </c>
      <c r="C131" s="23" t="s">
        <v>281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144</v>
      </c>
    </row>
    <row r="132" spans="1:12" s="28" customFormat="1" ht="18.75" x14ac:dyDescent="0.25">
      <c r="A132" s="17" t="s">
        <v>138</v>
      </c>
      <c r="B132" s="27" t="s">
        <v>282</v>
      </c>
      <c r="C132" s="23" t="s">
        <v>283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144</v>
      </c>
    </row>
    <row r="133" spans="1:12" s="28" customFormat="1" ht="18.75" x14ac:dyDescent="0.25">
      <c r="A133" s="17" t="s">
        <v>138</v>
      </c>
      <c r="B133" s="27" t="s">
        <v>284</v>
      </c>
      <c r="C133" s="23" t="s">
        <v>285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144</v>
      </c>
    </row>
    <row r="134" spans="1:12" s="28" customFormat="1" ht="18.75" x14ac:dyDescent="0.25">
      <c r="A134" s="17" t="s">
        <v>138</v>
      </c>
      <c r="B134" s="27" t="s">
        <v>286</v>
      </c>
      <c r="C134" s="23" t="s">
        <v>287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144</v>
      </c>
    </row>
    <row r="135" spans="1:12" s="28" customFormat="1" ht="18.75" x14ac:dyDescent="0.25">
      <c r="A135" s="17" t="s">
        <v>138</v>
      </c>
      <c r="B135" s="27" t="s">
        <v>158</v>
      </c>
      <c r="C135" s="23" t="s">
        <v>186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144</v>
      </c>
    </row>
    <row r="136" spans="1:12" s="28" customFormat="1" ht="31.5" x14ac:dyDescent="0.25">
      <c r="A136" s="17" t="s">
        <v>138</v>
      </c>
      <c r="B136" s="27" t="s">
        <v>159</v>
      </c>
      <c r="C136" s="23" t="s">
        <v>187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144</v>
      </c>
    </row>
    <row r="137" spans="1:12" s="28" customFormat="1" ht="18.75" x14ac:dyDescent="0.25">
      <c r="A137" s="17" t="s">
        <v>138</v>
      </c>
      <c r="B137" s="27" t="s">
        <v>160</v>
      </c>
      <c r="C137" s="23" t="s">
        <v>188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144</v>
      </c>
    </row>
    <row r="138" spans="1:12" s="28" customFormat="1" ht="31.5" x14ac:dyDescent="0.25">
      <c r="A138" s="17" t="s">
        <v>138</v>
      </c>
      <c r="B138" s="27" t="s">
        <v>106</v>
      </c>
      <c r="C138" s="23" t="s">
        <v>107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144</v>
      </c>
    </row>
    <row r="139" spans="1:12" s="28" customFormat="1" ht="18.75" x14ac:dyDescent="0.25">
      <c r="A139" s="17" t="s">
        <v>138</v>
      </c>
      <c r="B139" s="27" t="s">
        <v>161</v>
      </c>
      <c r="C139" s="23" t="s">
        <v>189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144</v>
      </c>
    </row>
    <row r="140" spans="1:12" s="28" customFormat="1" ht="18.75" x14ac:dyDescent="0.25">
      <c r="A140" s="17" t="s">
        <v>138</v>
      </c>
      <c r="B140" s="27" t="s">
        <v>162</v>
      </c>
      <c r="C140" s="23" t="s">
        <v>190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144</v>
      </c>
    </row>
    <row r="141" spans="1:12" s="28" customFormat="1" ht="18.75" x14ac:dyDescent="0.25">
      <c r="A141" s="17" t="s">
        <v>138</v>
      </c>
      <c r="B141" s="27" t="s">
        <v>163</v>
      </c>
      <c r="C141" s="23" t="s">
        <v>191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 t="s">
        <v>144</v>
      </c>
    </row>
    <row r="142" spans="1:12" s="28" customFormat="1" ht="18.75" x14ac:dyDescent="0.25">
      <c r="A142" s="17" t="s">
        <v>138</v>
      </c>
      <c r="B142" s="27" t="s">
        <v>164</v>
      </c>
      <c r="C142" s="23" t="s">
        <v>192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 t="s">
        <v>144</v>
      </c>
    </row>
    <row r="143" spans="1:12" s="28" customFormat="1" ht="31.5" x14ac:dyDescent="0.25">
      <c r="A143" s="17" t="s">
        <v>138</v>
      </c>
      <c r="B143" s="27" t="s">
        <v>165</v>
      </c>
      <c r="C143" s="23" t="s">
        <v>193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 t="s">
        <v>144</v>
      </c>
    </row>
    <row r="144" spans="1:12" s="28" customFormat="1" ht="18.75" x14ac:dyDescent="0.25">
      <c r="A144" s="17" t="s">
        <v>138</v>
      </c>
      <c r="B144" s="27" t="s">
        <v>166</v>
      </c>
      <c r="C144" s="23" t="s">
        <v>194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 t="s">
        <v>144</v>
      </c>
    </row>
    <row r="145" spans="1:12" s="28" customFormat="1" ht="31.5" x14ac:dyDescent="0.25">
      <c r="A145" s="17" t="s">
        <v>138</v>
      </c>
      <c r="B145" s="27" t="s">
        <v>167</v>
      </c>
      <c r="C145" s="23" t="s">
        <v>195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144</v>
      </c>
    </row>
    <row r="146" spans="1:12" s="28" customFormat="1" ht="18.75" x14ac:dyDescent="0.25">
      <c r="A146" s="17" t="s">
        <v>138</v>
      </c>
      <c r="B146" s="27" t="s">
        <v>168</v>
      </c>
      <c r="C146" s="23" t="s">
        <v>196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 t="s">
        <v>144</v>
      </c>
    </row>
    <row r="147" spans="1:12" s="28" customFormat="1" ht="31.5" x14ac:dyDescent="0.25">
      <c r="A147" s="17" t="s">
        <v>138</v>
      </c>
      <c r="B147" s="27" t="s">
        <v>232</v>
      </c>
      <c r="C147" s="26" t="s">
        <v>233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 t="s">
        <v>144</v>
      </c>
    </row>
    <row r="148" spans="1:12" s="28" customFormat="1" ht="31.5" x14ac:dyDescent="0.25">
      <c r="A148" s="17" t="s">
        <v>138</v>
      </c>
      <c r="B148" s="27" t="s">
        <v>234</v>
      </c>
      <c r="C148" s="26" t="s">
        <v>235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 t="s">
        <v>246</v>
      </c>
    </row>
    <row r="149" spans="1:12" s="28" customFormat="1" ht="31.5" x14ac:dyDescent="0.25">
      <c r="A149" s="17" t="s">
        <v>138</v>
      </c>
      <c r="B149" s="27" t="s">
        <v>236</v>
      </c>
      <c r="C149" s="26" t="s">
        <v>237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 t="s">
        <v>246</v>
      </c>
    </row>
    <row r="150" spans="1:12" s="28" customFormat="1" ht="31.5" x14ac:dyDescent="0.25">
      <c r="A150" s="17" t="s">
        <v>138</v>
      </c>
      <c r="B150" s="27" t="s">
        <v>238</v>
      </c>
      <c r="C150" s="26" t="s">
        <v>239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 t="s">
        <v>246</v>
      </c>
    </row>
    <row r="151" spans="1:12" s="28" customFormat="1" ht="18.75" x14ac:dyDescent="0.25">
      <c r="A151" s="17" t="s">
        <v>138</v>
      </c>
      <c r="B151" s="27" t="s">
        <v>327</v>
      </c>
      <c r="C151" s="26" t="s">
        <v>240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 t="s">
        <v>246</v>
      </c>
    </row>
    <row r="152" spans="1:12" s="28" customFormat="1" ht="18.75" x14ac:dyDescent="0.25">
      <c r="A152" s="17" t="s">
        <v>138</v>
      </c>
      <c r="B152" s="27" t="s">
        <v>241</v>
      </c>
      <c r="C152" s="26" t="s">
        <v>242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 t="s">
        <v>246</v>
      </c>
    </row>
    <row r="153" spans="1:12" s="28" customFormat="1" ht="31.5" x14ac:dyDescent="0.25">
      <c r="A153" s="17" t="s">
        <v>138</v>
      </c>
      <c r="B153" s="27" t="s">
        <v>243</v>
      </c>
      <c r="C153" s="26" t="s">
        <v>244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 t="s">
        <v>246</v>
      </c>
    </row>
    <row r="154" spans="1:12" s="28" customFormat="1" ht="18.75" x14ac:dyDescent="0.25">
      <c r="A154" s="17" t="s">
        <v>138</v>
      </c>
      <c r="B154" s="27" t="s">
        <v>288</v>
      </c>
      <c r="C154" s="26" t="s">
        <v>289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 t="s">
        <v>144</v>
      </c>
    </row>
    <row r="155" spans="1:12" s="28" customFormat="1" ht="18.75" x14ac:dyDescent="0.25">
      <c r="A155" s="17" t="s">
        <v>138</v>
      </c>
      <c r="B155" s="27" t="s">
        <v>290</v>
      </c>
      <c r="C155" s="26" t="s">
        <v>291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 t="s">
        <v>144</v>
      </c>
    </row>
    <row r="156" spans="1:12" s="28" customFormat="1" ht="18.75" x14ac:dyDescent="0.25">
      <c r="A156" s="17" t="s">
        <v>138</v>
      </c>
      <c r="B156" s="27" t="s">
        <v>292</v>
      </c>
      <c r="C156" s="26" t="s">
        <v>293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 t="s">
        <v>144</v>
      </c>
    </row>
    <row r="157" spans="1:12" s="28" customFormat="1" ht="18.75" x14ac:dyDescent="0.25">
      <c r="A157" s="17" t="s">
        <v>138</v>
      </c>
      <c r="B157" s="27" t="s">
        <v>294</v>
      </c>
      <c r="C157" s="26" t="s">
        <v>295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 t="s">
        <v>144</v>
      </c>
    </row>
    <row r="158" spans="1:12" s="28" customFormat="1" ht="31.5" x14ac:dyDescent="0.25">
      <c r="A158" s="17" t="s">
        <v>138</v>
      </c>
      <c r="B158" s="27" t="s">
        <v>108</v>
      </c>
      <c r="C158" s="26" t="s">
        <v>245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 t="s">
        <v>246</v>
      </c>
    </row>
    <row r="159" spans="1:12" s="28" customFormat="1" ht="18.75" x14ac:dyDescent="0.25">
      <c r="A159" s="17" t="s">
        <v>138</v>
      </c>
      <c r="B159" s="27" t="s">
        <v>296</v>
      </c>
      <c r="C159" s="26" t="s">
        <v>297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 t="s">
        <v>144</v>
      </c>
    </row>
    <row r="160" spans="1:12" s="28" customFormat="1" ht="18.75" x14ac:dyDescent="0.25">
      <c r="A160" s="17" t="s">
        <v>138</v>
      </c>
      <c r="B160" s="27" t="s">
        <v>298</v>
      </c>
      <c r="C160" s="26" t="s">
        <v>299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 t="s">
        <v>144</v>
      </c>
    </row>
    <row r="161" spans="1:12" s="28" customFormat="1" ht="18.75" x14ac:dyDescent="0.25">
      <c r="A161" s="17" t="s">
        <v>138</v>
      </c>
      <c r="B161" s="27" t="s">
        <v>300</v>
      </c>
      <c r="C161" s="26" t="s">
        <v>301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 t="s">
        <v>144</v>
      </c>
    </row>
    <row r="162" spans="1:12" s="28" customFormat="1" ht="31.5" x14ac:dyDescent="0.25">
      <c r="A162" s="17" t="s">
        <v>138</v>
      </c>
      <c r="B162" s="27" t="s">
        <v>302</v>
      </c>
      <c r="C162" s="26" t="s">
        <v>303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 t="s">
        <v>144</v>
      </c>
    </row>
    <row r="163" spans="1:12" s="28" customFormat="1" ht="18.75" x14ac:dyDescent="0.25">
      <c r="A163" s="17" t="s">
        <v>138</v>
      </c>
      <c r="B163" s="27" t="s">
        <v>304</v>
      </c>
      <c r="C163" s="26" t="s">
        <v>305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 t="s">
        <v>144</v>
      </c>
    </row>
    <row r="164" spans="1:12" s="28" customFormat="1" ht="18.75" x14ac:dyDescent="0.25">
      <c r="A164" s="17" t="s">
        <v>138</v>
      </c>
      <c r="B164" s="27" t="s">
        <v>306</v>
      </c>
      <c r="C164" s="26" t="s">
        <v>307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 t="s">
        <v>144</v>
      </c>
    </row>
    <row r="165" spans="1:12" s="28" customFormat="1" ht="31.5" x14ac:dyDescent="0.25">
      <c r="A165" s="17" t="s">
        <v>138</v>
      </c>
      <c r="B165" s="27" t="s">
        <v>308</v>
      </c>
      <c r="C165" s="26" t="s">
        <v>309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 t="s">
        <v>144</v>
      </c>
    </row>
    <row r="166" spans="1:12" s="28" customFormat="1" ht="18.75" x14ac:dyDescent="0.25">
      <c r="A166" s="17" t="s">
        <v>138</v>
      </c>
      <c r="B166" s="27" t="s">
        <v>328</v>
      </c>
      <c r="C166" s="26" t="s">
        <v>310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 t="s">
        <v>144</v>
      </c>
    </row>
    <row r="167" spans="1:12" s="28" customFormat="1" ht="18.75" x14ac:dyDescent="0.25">
      <c r="A167" s="17" t="s">
        <v>138</v>
      </c>
      <c r="B167" s="27" t="s">
        <v>329</v>
      </c>
      <c r="C167" s="26" t="s">
        <v>311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 t="s">
        <v>144</v>
      </c>
    </row>
    <row r="168" spans="1:12" s="28" customFormat="1" ht="18.75" x14ac:dyDescent="0.25">
      <c r="A168" s="17" t="s">
        <v>138</v>
      </c>
      <c r="B168" s="27" t="s">
        <v>330</v>
      </c>
      <c r="C168" s="26" t="s">
        <v>312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 t="s">
        <v>144</v>
      </c>
    </row>
    <row r="169" spans="1:12" s="28" customFormat="1" ht="18.75" x14ac:dyDescent="0.25">
      <c r="A169" s="17" t="s">
        <v>138</v>
      </c>
      <c r="B169" s="27" t="s">
        <v>331</v>
      </c>
      <c r="C169" s="26" t="s">
        <v>313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 t="s">
        <v>144</v>
      </c>
    </row>
    <row r="170" spans="1:12" s="28" customFormat="1" ht="31.5" x14ac:dyDescent="0.25">
      <c r="A170" s="17" t="s">
        <v>138</v>
      </c>
      <c r="B170" s="27" t="s">
        <v>332</v>
      </c>
      <c r="C170" s="26" t="s">
        <v>314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 t="s">
        <v>144</v>
      </c>
    </row>
    <row r="171" spans="1:12" s="28" customFormat="1" ht="18.75" x14ac:dyDescent="0.25">
      <c r="A171" s="17" t="s">
        <v>138</v>
      </c>
      <c r="B171" s="27" t="s">
        <v>333</v>
      </c>
      <c r="C171" s="26" t="s">
        <v>315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 t="s">
        <v>144</v>
      </c>
    </row>
    <row r="172" spans="1:12" s="28" customFormat="1" ht="18.75" x14ac:dyDescent="0.25">
      <c r="A172" s="17" t="s">
        <v>138</v>
      </c>
      <c r="B172" s="27" t="s">
        <v>334</v>
      </c>
      <c r="C172" s="26" t="s">
        <v>316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 t="s">
        <v>144</v>
      </c>
    </row>
    <row r="173" spans="1:12" s="28" customFormat="1" ht="18.75" x14ac:dyDescent="0.25">
      <c r="A173" s="17" t="s">
        <v>138</v>
      </c>
      <c r="B173" s="27" t="s">
        <v>335</v>
      </c>
      <c r="C173" s="26" t="s">
        <v>317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 t="s">
        <v>144</v>
      </c>
    </row>
    <row r="174" spans="1:12" s="28" customFormat="1" ht="18.75" x14ac:dyDescent="0.25">
      <c r="A174" s="17" t="s">
        <v>138</v>
      </c>
      <c r="B174" s="27" t="s">
        <v>336</v>
      </c>
      <c r="C174" s="26" t="s">
        <v>318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 t="s">
        <v>144</v>
      </c>
    </row>
    <row r="175" spans="1:12" s="28" customFormat="1" ht="31.5" x14ac:dyDescent="0.25">
      <c r="A175" s="17" t="s">
        <v>138</v>
      </c>
      <c r="B175" s="27" t="s">
        <v>337</v>
      </c>
      <c r="C175" s="26" t="s">
        <v>319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 t="s">
        <v>144</v>
      </c>
    </row>
    <row r="176" spans="1:12" s="28" customFormat="1" ht="31.5" x14ac:dyDescent="0.25">
      <c r="A176" s="17" t="s">
        <v>138</v>
      </c>
      <c r="B176" s="27" t="s">
        <v>338</v>
      </c>
      <c r="C176" s="26" t="s">
        <v>320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 t="s">
        <v>144</v>
      </c>
    </row>
    <row r="177" spans="1:12" s="28" customFormat="1" ht="18.75" x14ac:dyDescent="0.25">
      <c r="A177" s="17" t="s">
        <v>138</v>
      </c>
      <c r="B177" s="27" t="s">
        <v>339</v>
      </c>
      <c r="C177" s="26" t="s">
        <v>321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 t="s">
        <v>144</v>
      </c>
    </row>
    <row r="178" spans="1:12" s="28" customFormat="1" ht="18.75" x14ac:dyDescent="0.25">
      <c r="A178" s="17" t="s">
        <v>138</v>
      </c>
      <c r="B178" s="27" t="s">
        <v>340</v>
      </c>
      <c r="C178" s="26" t="s">
        <v>322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 t="s">
        <v>144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2020-04-10T02:40:36Z</dcterms:modified>
</cp:coreProperties>
</file>